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31q\Desktop\INCAU\Portal\"/>
    </mc:Choice>
  </mc:AlternateContent>
  <bookViews>
    <workbookView xWindow="0" yWindow="0" windowWidth="19170" windowHeight="1152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29" i="1"/>
  <c r="C31" i="1" s="1"/>
  <c r="C12" i="1"/>
  <c r="C11" i="1"/>
  <c r="C25" i="1" s="1"/>
  <c r="C10" i="1"/>
  <c r="C24" i="1" s="1"/>
  <c r="C9" i="1"/>
  <c r="C8" i="1"/>
  <c r="C7" i="1"/>
  <c r="C6" i="1"/>
  <c r="C5" i="1"/>
  <c r="F3" i="1"/>
  <c r="C26" i="1" l="1"/>
  <c r="F22" i="1" s="1"/>
</calcChain>
</file>

<file path=xl/sharedStrings.xml><?xml version="1.0" encoding="utf-8"?>
<sst xmlns="http://schemas.openxmlformats.org/spreadsheetml/2006/main" count="26" uniqueCount="23">
  <si>
    <t>Gasto por habitante: Obligaciones no financieras reconocidas netas / Nº habitantes</t>
  </si>
  <si>
    <t>OBLIGACIONES NO FINANCIERAS RECONOCIDAS NETAS  (miles de euros)</t>
  </si>
  <si>
    <t>1. Gastos Personal</t>
  </si>
  <si>
    <t>2. Gastos corrientes en bienes y servicios</t>
  </si>
  <si>
    <t xml:space="preserve">3. Gastos Financieros </t>
  </si>
  <si>
    <t>4. Transferencias Corrientes</t>
  </si>
  <si>
    <t>5. Fondo de contingencia</t>
  </si>
  <si>
    <t>6. Inversiones Reales</t>
  </si>
  <si>
    <t>7. Transferencias Capital</t>
  </si>
  <si>
    <t xml:space="preserve">Operaciones no Financieras </t>
  </si>
  <si>
    <t xml:space="preserve">Número habitantes </t>
  </si>
  <si>
    <t>.- Las Obligaciones no financieras reconocidas netas son la suma de los capítulos del 1 al 7 del Presupuesto de Gastos.</t>
  </si>
  <si>
    <t>.- Datos de liquidación de Presupuesto 2016 consolidado Administración General + Organismos Autónomos + Servicio Murciano de Salud. Miles de euros.</t>
  </si>
  <si>
    <t>.- Número de habitantes del Padrón Municipal Habitantes 2016 http://econet.carm.es/web/crem/inicio/-/crem/sicrem/PU_padron/p16/sec2_sec2.html</t>
  </si>
  <si>
    <t>Inversiones realizadas/Subvenciones del Estado y europeas</t>
  </si>
  <si>
    <t>GASTOSDE CAPITAL  (miles de euros)</t>
  </si>
  <si>
    <t xml:space="preserve">Operaciones de Capital </t>
  </si>
  <si>
    <t>INGRESOS POR TRANSFERENCIAS CAPITAL DEL ESTADO Y LA UE  (miles de euros)</t>
  </si>
  <si>
    <t>Del Estado</t>
  </si>
  <si>
    <t>De la UE</t>
  </si>
  <si>
    <t>Transferencias Capital del Estado y la UE</t>
  </si>
  <si>
    <t>.- El Gasto por operaciones de capital es representativo de las Inversiones de todas las entidades integrantes de la Comunidad Autónoma de la Región de Murcia.</t>
  </si>
  <si>
    <t>.- Los ingresos de capítulo 7 Transferencias de capital, son en la CARM, subvenciones finalistas. Los provenientes del Estado y la UE ascienden a 46.116,46 miles de euros.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</si>
</sst>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5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66CC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medium">
        <color rgb="FFCCFFCC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/>
    <xf numFmtId="4" fontId="0" fillId="0" borderId="0" xfId="0" applyNumberFormat="1"/>
    <xf numFmtId="0" fontId="3" fillId="3" borderId="2" xfId="0" applyFont="1" applyFill="1" applyBorder="1" applyAlignment="1">
      <alignment vertical="center" wrapText="1"/>
    </xf>
    <xf numFmtId="4" fontId="4" fillId="3" borderId="0" xfId="0" applyNumberFormat="1" applyFont="1" applyFill="1"/>
    <xf numFmtId="3" fontId="4" fillId="3" borderId="0" xfId="0" applyNumberFormat="1" applyFont="1" applyFill="1"/>
    <xf numFmtId="0" fontId="5" fillId="0" borderId="0" xfId="0" applyFont="1"/>
    <xf numFmtId="165" fontId="1" fillId="2" borderId="0" xfId="0" applyNumberFormat="1" applyFont="1" applyFill="1" applyAlignment="1">
      <alignment horizontal="center"/>
    </xf>
    <xf numFmtId="0" fontId="3" fillId="4" borderId="2" xfId="0" applyFont="1" applyFill="1" applyBorder="1" applyAlignment="1">
      <alignment vertical="center" wrapText="1"/>
    </xf>
    <xf numFmtId="4" fontId="4" fillId="4" borderId="0" xfId="0" applyNumberFormat="1" applyFon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Consejeria\Intervencion%20General\Gestion%20Contable\CUENTA%20GENERAL\CUENTA%20GRAL%202016\INDICADORES%20INCAU\SALDO-DO-2016-12%20DE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Consejeria\Intervencion%20General\Gestion%20Contable\CUENTA%20GENERAL\CUENTA%20GRAL%202016\INDICADORES%20INCAU\Copia%20de%20Cap.%207%20Estado%20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"/>
      <sheetName val="TOTAL"/>
      <sheetName val="GASTO-HABITANTE"/>
      <sheetName val="CSV-GASTO-HABITANTE"/>
      <sheetName val="CSV-DO-VARIACION"/>
      <sheetName val="CSV-DO-ORGANISMOS"/>
      <sheetName val="tipo-A"/>
      <sheetName val="tipo-C"/>
      <sheetName val="tipo-F"/>
      <sheetName val="tipo-E"/>
      <sheetName val="AJUSTES"/>
      <sheetName val="AÑO-1"/>
      <sheetName val="MES-1"/>
    </sheetNames>
    <sheetDataSet>
      <sheetData sheetId="0" refreshError="1">
        <row r="12">
          <cell r="C12">
            <v>46536.59</v>
          </cell>
        </row>
        <row r="19">
          <cell r="C19">
            <v>2098343.6</v>
          </cell>
        </row>
        <row r="20">
          <cell r="C20">
            <v>869835.59</v>
          </cell>
        </row>
        <row r="21">
          <cell r="C21">
            <v>97740.29</v>
          </cell>
        </row>
        <row r="22">
          <cell r="C22">
            <v>1039262.55</v>
          </cell>
        </row>
        <row r="23">
          <cell r="C23">
            <v>0</v>
          </cell>
        </row>
        <row r="25">
          <cell r="C25">
            <v>93761.98</v>
          </cell>
        </row>
        <row r="26">
          <cell r="C26">
            <v>90284.78</v>
          </cell>
        </row>
        <row r="28">
          <cell r="C28">
            <v>4289228.79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>
        <row r="11">
          <cell r="B11">
            <v>25359.84</v>
          </cell>
          <cell r="C11">
            <v>20756.62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tabSelected="1" workbookViewId="0">
      <selection sqref="A1:R38"/>
    </sheetView>
  </sheetViews>
  <sheetFormatPr baseColWidth="10" defaultRowHeight="15" x14ac:dyDescent="0.25"/>
  <sheetData>
    <row r="1" spans="2:9" x14ac:dyDescent="0.25">
      <c r="D1" s="1" t="s">
        <v>0</v>
      </c>
      <c r="E1" s="2"/>
      <c r="F1" s="2"/>
      <c r="G1" s="2"/>
      <c r="H1" s="2"/>
      <c r="I1" s="2"/>
    </row>
    <row r="2" spans="2:9" x14ac:dyDescent="0.25">
      <c r="F2" s="3">
        <v>2016</v>
      </c>
    </row>
    <row r="3" spans="2:9" x14ac:dyDescent="0.25">
      <c r="F3" s="4">
        <f>C12*1000/C14</f>
        <v>2928.1070241465491</v>
      </c>
    </row>
    <row r="4" spans="2:9" x14ac:dyDescent="0.25">
      <c r="B4" t="s">
        <v>1</v>
      </c>
    </row>
    <row r="5" spans="2:9" ht="25.5" x14ac:dyDescent="0.25">
      <c r="B5" s="5" t="s">
        <v>2</v>
      </c>
      <c r="C5" s="6">
        <f>[1]RESULTADO!$C$19</f>
        <v>2098343.6</v>
      </c>
    </row>
    <row r="6" spans="2:9" ht="51" x14ac:dyDescent="0.25">
      <c r="B6" s="5" t="s">
        <v>3</v>
      </c>
      <c r="C6" s="6">
        <f>[1]RESULTADO!$C$20</f>
        <v>869835.59</v>
      </c>
    </row>
    <row r="7" spans="2:9" ht="25.5" x14ac:dyDescent="0.25">
      <c r="B7" s="5" t="s">
        <v>4</v>
      </c>
      <c r="C7" s="6">
        <f>[1]RESULTADO!$C$21</f>
        <v>97740.29</v>
      </c>
    </row>
    <row r="8" spans="2:9" ht="38.25" x14ac:dyDescent="0.25">
      <c r="B8" s="5" t="s">
        <v>5</v>
      </c>
      <c r="C8" s="6">
        <f>[1]RESULTADO!$C$22</f>
        <v>1039262.55</v>
      </c>
    </row>
    <row r="9" spans="2:9" ht="25.5" x14ac:dyDescent="0.25">
      <c r="B9" s="5" t="s">
        <v>6</v>
      </c>
      <c r="C9" s="6">
        <f>[1]RESULTADO!$C$23</f>
        <v>0</v>
      </c>
    </row>
    <row r="10" spans="2:9" ht="38.25" x14ac:dyDescent="0.25">
      <c r="B10" s="5" t="s">
        <v>7</v>
      </c>
      <c r="C10" s="6">
        <f>[1]RESULTADO!$C$25</f>
        <v>93761.98</v>
      </c>
      <c r="I10" s="7"/>
    </row>
    <row r="11" spans="2:9" ht="38.25" x14ac:dyDescent="0.25">
      <c r="B11" s="5" t="s">
        <v>8</v>
      </c>
      <c r="C11" s="6">
        <f>[1]RESULTADO!$C$26</f>
        <v>90284.78</v>
      </c>
    </row>
    <row r="12" spans="2:9" ht="39" thickBot="1" x14ac:dyDescent="0.3">
      <c r="B12" s="8" t="s">
        <v>9</v>
      </c>
      <c r="C12" s="9">
        <f>[1]RESULTADO!$C$28</f>
        <v>4289228.79</v>
      </c>
    </row>
    <row r="14" spans="2:9" ht="26.25" thickBot="1" x14ac:dyDescent="0.3">
      <c r="B14" s="8" t="s">
        <v>10</v>
      </c>
      <c r="C14" s="10">
        <v>1464847</v>
      </c>
    </row>
    <row r="16" spans="2:9" x14ac:dyDescent="0.25">
      <c r="B16" s="11" t="s">
        <v>11</v>
      </c>
    </row>
    <row r="17" spans="2:9" x14ac:dyDescent="0.25">
      <c r="B17" s="11" t="s">
        <v>12</v>
      </c>
    </row>
    <row r="18" spans="2:9" x14ac:dyDescent="0.25">
      <c r="B18" s="11" t="s">
        <v>13</v>
      </c>
    </row>
    <row r="20" spans="2:9" x14ac:dyDescent="0.25">
      <c r="D20" s="1" t="s">
        <v>14</v>
      </c>
      <c r="E20" s="2"/>
      <c r="F20" s="2"/>
      <c r="G20" s="2"/>
      <c r="H20" s="2"/>
      <c r="I20" s="2"/>
    </row>
    <row r="21" spans="2:9" x14ac:dyDescent="0.25">
      <c r="F21" s="3">
        <v>2016</v>
      </c>
    </row>
    <row r="22" spans="2:9" x14ac:dyDescent="0.25">
      <c r="F22" s="12">
        <f>C26/C31</f>
        <v>3.9909125722139125</v>
      </c>
    </row>
    <row r="23" spans="2:9" x14ac:dyDescent="0.25">
      <c r="B23" t="s">
        <v>15</v>
      </c>
    </row>
    <row r="24" spans="2:9" ht="38.25" x14ac:dyDescent="0.25">
      <c r="B24" s="5" t="s">
        <v>7</v>
      </c>
      <c r="C24" s="6">
        <f>C10</f>
        <v>93761.98</v>
      </c>
    </row>
    <row r="25" spans="2:9" ht="38.25" x14ac:dyDescent="0.25">
      <c r="B25" s="5" t="s">
        <v>8</v>
      </c>
      <c r="C25" s="6">
        <f>C11</f>
        <v>90284.78</v>
      </c>
    </row>
    <row r="26" spans="2:9" ht="26.25" thickBot="1" x14ac:dyDescent="0.3">
      <c r="B26" s="13" t="s">
        <v>16</v>
      </c>
      <c r="C26" s="14">
        <f>C24+C25</f>
        <v>184046.76</v>
      </c>
    </row>
    <row r="28" spans="2:9" x14ac:dyDescent="0.25">
      <c r="B28" t="s">
        <v>17</v>
      </c>
    </row>
    <row r="29" spans="2:9" x14ac:dyDescent="0.25">
      <c r="B29" s="15" t="s">
        <v>18</v>
      </c>
      <c r="C29" s="6">
        <f>[2]Hoja1!$B$11</f>
        <v>25359.84</v>
      </c>
    </row>
    <row r="30" spans="2:9" x14ac:dyDescent="0.25">
      <c r="B30" s="15" t="s">
        <v>19</v>
      </c>
      <c r="C30" s="6">
        <f>[2]Hoja1!$C$11</f>
        <v>20756.62</v>
      </c>
    </row>
    <row r="31" spans="2:9" ht="51.75" thickBot="1" x14ac:dyDescent="0.3">
      <c r="B31" s="13" t="s">
        <v>20</v>
      </c>
      <c r="C31" s="14">
        <f>SUM(C29:C30)</f>
        <v>46116.46</v>
      </c>
      <c r="I31" s="7"/>
    </row>
    <row r="32" spans="2:9" x14ac:dyDescent="0.25">
      <c r="B32" s="5"/>
      <c r="C32" s="6"/>
    </row>
    <row r="33" spans="2:2" x14ac:dyDescent="0.25">
      <c r="B33" s="11" t="s">
        <v>21</v>
      </c>
    </row>
    <row r="34" spans="2:2" x14ac:dyDescent="0.25">
      <c r="B34" s="11" t="s">
        <v>22</v>
      </c>
    </row>
    <row r="35" spans="2:2" x14ac:dyDescent="0.25">
      <c r="B35" s="11" t="s">
        <v>12</v>
      </c>
    </row>
    <row r="36" spans="2:2" x14ac:dyDescent="0.25">
      <c r="B36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SEGURA, JOSEFA</dc:creator>
  <cp:lastModifiedBy>ESTEBAN SEGURA, JOSEFA</cp:lastModifiedBy>
  <dcterms:created xsi:type="dcterms:W3CDTF">2018-02-12T12:45:40Z</dcterms:created>
  <dcterms:modified xsi:type="dcterms:W3CDTF">2018-02-12T12:47:05Z</dcterms:modified>
</cp:coreProperties>
</file>