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-1(30)" sheetId="1" r:id="rId1"/>
    <sheet name="T-2(30)" sheetId="2" r:id="rId2"/>
    <sheet name="T-4.1(30)" sheetId="3" r:id="rId3"/>
    <sheet name="T-4.2(30)" sheetId="4" r:id="rId4"/>
    <sheet name="T-7(30)" sheetId="5" r:id="rId5"/>
    <sheet name="T-8(30)" sheetId="6" r:id="rId6"/>
    <sheet name="Resumen" sheetId="7" r:id="rId7"/>
  </sheets>
  <definedNames>
    <definedName name="_xlnm.Print_Area" localSheetId="6">'Resumen'!$A$1:$W$11</definedName>
    <definedName name="_xlnm.Print_Area" localSheetId="0">'T-1(30)'!$A$1:$AA$27</definedName>
    <definedName name="_xlnm.Print_Area" localSheetId="1">'T-2(30)'!$A$1:$AA$41</definedName>
    <definedName name="_xlnm.Print_Area" localSheetId="2">'T-4.1(30)'!$A$1:$AA$39</definedName>
    <definedName name="_xlnm.Print_Area" localSheetId="3">'T-4.2(30)'!$A$1:$AA$35</definedName>
  </definedNames>
  <calcPr fullCalcOnLoad="1"/>
</workbook>
</file>

<file path=xl/sharedStrings.xml><?xml version="1.0" encoding="utf-8"?>
<sst xmlns="http://schemas.openxmlformats.org/spreadsheetml/2006/main" count="561" uniqueCount="87">
  <si>
    <t>TABLA 1</t>
  </si>
  <si>
    <t xml:space="preserve">  CONSEJERÍAS Y/O DEPARTAMENTOS Y SUS ORGANISMOS AUTÓNOMOS </t>
  </si>
  <si>
    <t>FUNCIONARIOS</t>
  </si>
  <si>
    <t>E</t>
  </si>
  <si>
    <t>TOTAL</t>
  </si>
  <si>
    <t>Funcionarios de Carrera</t>
  </si>
  <si>
    <t>Funcionarios Interinos</t>
  </si>
  <si>
    <t xml:space="preserve">TOTAL </t>
  </si>
  <si>
    <t>LABORALES</t>
  </si>
  <si>
    <t>Titulado Superior</t>
  </si>
  <si>
    <t>Titulado Medio</t>
  </si>
  <si>
    <t>Otras Titulaciones</t>
  </si>
  <si>
    <t>Laborales Fijos</t>
  </si>
  <si>
    <r>
      <t xml:space="preserve">* </t>
    </r>
    <r>
      <rPr>
        <sz val="12"/>
        <rFont val="Times New Roman"/>
        <family val="1"/>
      </rPr>
      <t>Contratos de duración igual o superior a 6 meses</t>
    </r>
  </si>
  <si>
    <t>OTRO PERSONAL</t>
  </si>
  <si>
    <t>Eventuales</t>
  </si>
  <si>
    <t>H</t>
  </si>
  <si>
    <t>M</t>
  </si>
  <si>
    <t>TABLA 2</t>
  </si>
  <si>
    <t>DOCENCIA NO UNIVERSITARIA</t>
  </si>
  <si>
    <t xml:space="preserve">2.1.  DOCENTES </t>
  </si>
  <si>
    <t>Otros Docentes</t>
  </si>
  <si>
    <t>2.2. NO DOCENTES EN CENTROS DOCENTES</t>
  </si>
  <si>
    <t>Personal Vario</t>
  </si>
  <si>
    <t>TABLA 4</t>
  </si>
  <si>
    <t>INSTITUCIONES SANITARIAS</t>
  </si>
  <si>
    <t>PERSONAL EN FORMACIÓN</t>
  </si>
  <si>
    <t>NO ESTATUTARIOS</t>
  </si>
  <si>
    <t xml:space="preserve">                                                                                                                                          </t>
  </si>
  <si>
    <t>Laborales Temporales *</t>
  </si>
  <si>
    <t>DOCENTES</t>
  </si>
  <si>
    <t>4.1 SANITARIOS EN INSTITUCIONES SANITARIAS</t>
  </si>
  <si>
    <t>OTRO PERSONAL SANITARIO (*)</t>
  </si>
  <si>
    <t>OTRO PERSONAL SANITARIO</t>
  </si>
  <si>
    <t>FUNCIONARIO</t>
  </si>
  <si>
    <t>LABORAL</t>
  </si>
  <si>
    <t>4.2 NO SANITARIOS EN INSTITUCIONES SANITARIAS</t>
  </si>
  <si>
    <t>(*) Cumplimentar el apartado "OTRO PERSONAL SANITARIO" si no se dispone de desglose para este personal.</t>
  </si>
  <si>
    <t>ENTIDADES PÚBLICAS EMPRESARIALES</t>
  </si>
  <si>
    <t>NOMBRE O RAZÓN SOCIAL</t>
  </si>
  <si>
    <t>M: Mujer</t>
  </si>
  <si>
    <t>H: Hombre</t>
  </si>
  <si>
    <t>PERSONAL DE FORMACIÓN PROFESIONAL</t>
  </si>
  <si>
    <t>Fijo</t>
  </si>
  <si>
    <t>Temporal</t>
  </si>
  <si>
    <t>PERSONAL ESTATUTARIO DE GESTIÓN Y SERVICIOS</t>
  </si>
  <si>
    <t>PERSONAL DE FORMACIÓN UNIVERSITARIA</t>
  </si>
  <si>
    <t>PERSONAL ESTATUTARIO SANITARIO</t>
  </si>
  <si>
    <t>Comunidad Autónoma</t>
  </si>
  <si>
    <t>Provincia</t>
  </si>
  <si>
    <t>Código Provincia</t>
  </si>
  <si>
    <t>RESUMEN TERRITORIALIZADO DE EFECTIVOS POR ÁREAS DE ACTIVIDAD</t>
  </si>
  <si>
    <t>Consejerías y OO.AA.</t>
  </si>
  <si>
    <t>Docencia no Universitaria</t>
  </si>
  <si>
    <t>Instituciones Penitenciarias</t>
  </si>
  <si>
    <t>Instituciones Sanitarias</t>
  </si>
  <si>
    <t>Policía</t>
  </si>
  <si>
    <t>Justicia</t>
  </si>
  <si>
    <t>Total</t>
  </si>
  <si>
    <t>Docentes</t>
  </si>
  <si>
    <t>No Docentes</t>
  </si>
  <si>
    <t>Sanitarios</t>
  </si>
  <si>
    <t>No Sanitarios</t>
  </si>
  <si>
    <t>Cuerpos de Seguridad</t>
  </si>
  <si>
    <t>Personal de Apoyo</t>
  </si>
  <si>
    <t>TABLA 7</t>
  </si>
  <si>
    <t>A2</t>
  </si>
  <si>
    <t>C1</t>
  </si>
  <si>
    <t>C2</t>
  </si>
  <si>
    <t>A1</t>
  </si>
  <si>
    <t>Región de Murcia</t>
  </si>
  <si>
    <t>Murcia</t>
  </si>
  <si>
    <t>R.MURCIA</t>
  </si>
  <si>
    <t>(Obtención automática a partir de la cumplimentación de las Tablas 1 a 6)</t>
  </si>
  <si>
    <t>TABLA 8</t>
  </si>
  <si>
    <t>OTRO PERSONAL TEMPORAL</t>
  </si>
  <si>
    <t>Personal en formación y prácticas</t>
  </si>
  <si>
    <t>No cumplimentar. Información ya recogida en tabla 4.1</t>
  </si>
  <si>
    <t>Personal temporal con contrato de duración inferior a seis meses</t>
  </si>
  <si>
    <t>Otro personal temporal (laborales, estatutarios,…)</t>
  </si>
  <si>
    <t>Radio Televisión de la Región de Murcia</t>
  </si>
  <si>
    <t>Instituto de Turismo de la Región de Murcia</t>
  </si>
  <si>
    <t>Instituto de las Industrias Culturales y de las Artes</t>
  </si>
  <si>
    <t>Instituto de Crédito y Finanzas de la Región de Murcia</t>
  </si>
  <si>
    <t>Instituto de Fomento de la Región de Murcia</t>
  </si>
  <si>
    <t>Entidad Regional de Saneamiento y Depuración de Aguas Residuales de la Región de Murcia</t>
  </si>
  <si>
    <t>Consejo Económico y Social de la Región de Murcia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</si>
</sst>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6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20"/>
      <name val="Arial"/>
      <family val="2"/>
    </font>
    <font>
      <sz val="12"/>
      <color indexed="8"/>
      <name val="Times New Roman"/>
      <family val="1"/>
    </font>
    <font>
      <b/>
      <sz val="17"/>
      <name val="Times New Roman"/>
      <family val="1"/>
    </font>
    <font>
      <b/>
      <sz val="13"/>
      <name val="Times New Roman"/>
      <family val="1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4" borderId="0" xfId="0" applyFont="1" applyFill="1" applyAlignment="1">
      <alignment horizontal="centerContinuous" vertical="center" wrapText="1"/>
    </xf>
    <xf numFmtId="0" fontId="2" fillId="24" borderId="0" xfId="0" applyFont="1" applyFill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6" fillId="24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 vertical="center"/>
    </xf>
    <xf numFmtId="0" fontId="4" fillId="24" borderId="0" xfId="0" applyFont="1" applyFill="1" applyAlignment="1">
      <alignment vertical="center"/>
    </xf>
    <xf numFmtId="3" fontId="3" fillId="22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16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13" fillId="22" borderId="10" xfId="0" applyNumberFormat="1" applyFont="1" applyFill="1" applyBorder="1" applyAlignment="1">
      <alignment vertical="center"/>
    </xf>
    <xf numFmtId="0" fontId="3" fillId="16" borderId="10" xfId="0" applyFont="1" applyFill="1" applyBorder="1" applyAlignment="1">
      <alignment horizontal="right" vertical="center" wrapText="1"/>
    </xf>
    <xf numFmtId="3" fontId="13" fillId="22" borderId="1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3" fillId="16" borderId="11" xfId="0" applyFont="1" applyFill="1" applyBorder="1" applyAlignment="1">
      <alignment vertical="center" wrapText="1"/>
    </xf>
    <xf numFmtId="0" fontId="3" fillId="22" borderId="12" xfId="0" applyFont="1" applyFill="1" applyBorder="1" applyAlignment="1">
      <alignment vertical="center" wrapText="1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left" vertical="center"/>
    </xf>
    <xf numFmtId="0" fontId="1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horizontal="center" vertical="center" wrapText="1"/>
    </xf>
    <xf numFmtId="0" fontId="3" fillId="16" borderId="14" xfId="0" applyFont="1" applyFill="1" applyBorder="1" applyAlignment="1" applyProtection="1">
      <alignment horizontal="centerContinuous" vertical="center" wrapText="1"/>
      <protection/>
    </xf>
    <xf numFmtId="0" fontId="3" fillId="16" borderId="14" xfId="0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3" fillId="16" borderId="10" xfId="0" applyFont="1" applyFill="1" applyBorder="1" applyAlignment="1" applyProtection="1">
      <alignment horizontal="centerContinuous" vertical="center" wrapText="1"/>
      <protection/>
    </xf>
    <xf numFmtId="0" fontId="3" fillId="16" borderId="13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 applyProtection="1">
      <alignment horizontal="center" vertical="center"/>
      <protection/>
    </xf>
    <xf numFmtId="0" fontId="3" fillId="16" borderId="15" xfId="0" applyFont="1" applyFill="1" applyBorder="1" applyAlignment="1" applyProtection="1">
      <alignment horizontal="center" vertical="center"/>
      <protection/>
    </xf>
    <xf numFmtId="0" fontId="3" fillId="16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3" fillId="16" borderId="13" xfId="0" applyFont="1" applyFill="1" applyBorder="1" applyAlignment="1">
      <alignment vertical="center" wrapText="1"/>
    </xf>
    <xf numFmtId="3" fontId="6" fillId="22" borderId="15" xfId="0" applyNumberFormat="1" applyFont="1" applyFill="1" applyBorder="1" applyAlignment="1" applyProtection="1">
      <alignment horizontal="right" vertical="center"/>
      <protection/>
    </xf>
    <xf numFmtId="3" fontId="6" fillId="22" borderId="16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6" fillId="22" borderId="17" xfId="0" applyNumberFormat="1" applyFont="1" applyFill="1" applyBorder="1" applyAlignment="1" applyProtection="1">
      <alignment horizontal="right" vertical="center"/>
      <protection/>
    </xf>
    <xf numFmtId="3" fontId="6" fillId="22" borderId="12" xfId="0" applyNumberFormat="1" applyFont="1" applyFill="1" applyBorder="1" applyAlignment="1">
      <alignment horizontal="right" vertical="center"/>
    </xf>
    <xf numFmtId="3" fontId="6" fillId="22" borderId="12" xfId="0" applyNumberFormat="1" applyFont="1" applyFill="1" applyBorder="1" applyAlignment="1" applyProtection="1">
      <alignment horizontal="right" vertical="center"/>
      <protection/>
    </xf>
    <xf numFmtId="3" fontId="6" fillId="22" borderId="18" xfId="0" applyNumberFormat="1" applyFont="1" applyFill="1" applyBorder="1" applyAlignment="1" applyProtection="1">
      <alignment horizontal="right" vertical="center"/>
      <protection/>
    </xf>
    <xf numFmtId="3" fontId="6" fillId="22" borderId="19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3" fontId="2" fillId="24" borderId="10" xfId="0" applyNumberFormat="1" applyFont="1" applyFill="1" applyBorder="1" applyAlignment="1" applyProtection="1">
      <alignment horizontal="right" vertical="center"/>
      <protection/>
    </xf>
    <xf numFmtId="0" fontId="3" fillId="16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/>
    </xf>
    <xf numFmtId="3" fontId="3" fillId="22" borderId="20" xfId="0" applyNumberFormat="1" applyFont="1" applyFill="1" applyBorder="1" applyAlignment="1" applyProtection="1">
      <alignment horizontal="right" vertical="center"/>
      <protection/>
    </xf>
    <xf numFmtId="0" fontId="3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24" borderId="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vertical="center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3" fontId="3" fillId="24" borderId="12" xfId="0" applyNumberFormat="1" applyFont="1" applyFill="1" applyBorder="1" applyAlignment="1" applyProtection="1">
      <alignment vertical="center"/>
      <protection/>
    </xf>
    <xf numFmtId="3" fontId="3" fillId="22" borderId="12" xfId="0" applyNumberFormat="1" applyFont="1" applyFill="1" applyBorder="1" applyAlignment="1" applyProtection="1">
      <alignment vertical="center"/>
      <protection/>
    </xf>
    <xf numFmtId="0" fontId="3" fillId="16" borderId="22" xfId="0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 applyProtection="1">
      <alignment horizontal="right" vertical="center" wrapText="1"/>
      <protection/>
    </xf>
    <xf numFmtId="3" fontId="3" fillId="22" borderId="23" xfId="0" applyNumberFormat="1" applyFont="1" applyFill="1" applyBorder="1" applyAlignment="1" applyProtection="1">
      <alignment vertical="center"/>
      <protection/>
    </xf>
    <xf numFmtId="3" fontId="3" fillId="22" borderId="10" xfId="0" applyNumberFormat="1" applyFont="1" applyFill="1" applyBorder="1" applyAlignment="1" applyProtection="1">
      <alignment vertical="center"/>
      <protection/>
    </xf>
    <xf numFmtId="3" fontId="3" fillId="22" borderId="24" xfId="0" applyNumberFormat="1" applyFont="1" applyFill="1" applyBorder="1" applyAlignment="1" applyProtection="1">
      <alignment horizontal="right" vertical="center"/>
      <protection/>
    </xf>
    <xf numFmtId="0" fontId="3" fillId="16" borderId="25" xfId="0" applyFont="1" applyFill="1" applyBorder="1" applyAlignment="1" applyProtection="1">
      <alignment vertical="center" wrapText="1"/>
      <protection/>
    </xf>
    <xf numFmtId="0" fontId="3" fillId="22" borderId="12" xfId="0" applyFont="1" applyFill="1" applyBorder="1" applyAlignment="1" applyProtection="1">
      <alignment horizontal="right" vertical="center" wrapText="1"/>
      <protection/>
    </xf>
    <xf numFmtId="3" fontId="3" fillId="22" borderId="12" xfId="0" applyNumberFormat="1" applyFont="1" applyFill="1" applyBorder="1" applyAlignment="1" applyProtection="1">
      <alignment horizontal="right" vertical="center"/>
      <protection/>
    </xf>
    <xf numFmtId="3" fontId="3" fillId="22" borderId="26" xfId="0" applyNumberFormat="1" applyFont="1" applyFill="1" applyBorder="1" applyAlignment="1" applyProtection="1">
      <alignment vertical="center"/>
      <protection/>
    </xf>
    <xf numFmtId="3" fontId="3" fillId="22" borderId="27" xfId="0" applyNumberFormat="1" applyFont="1" applyFill="1" applyBorder="1" applyAlignment="1" applyProtection="1">
      <alignment horizontal="right" vertical="center"/>
      <protection/>
    </xf>
    <xf numFmtId="0" fontId="3" fillId="0" borderId="13" xfId="52" applyFont="1" applyFill="1" applyBorder="1" applyAlignment="1" applyProtection="1">
      <alignment vertical="center" wrapText="1"/>
      <protection locked="0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4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16" borderId="23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0" fillId="1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3" fontId="3" fillId="22" borderId="10" xfId="0" applyNumberFormat="1" applyFont="1" applyFill="1" applyBorder="1" applyAlignment="1">
      <alignment vertical="center" wrapText="1"/>
    </xf>
    <xf numFmtId="3" fontId="3" fillId="22" borderId="10" xfId="0" applyNumberFormat="1" applyFont="1" applyFill="1" applyBorder="1" applyAlignment="1">
      <alignment vertical="center"/>
    </xf>
    <xf numFmtId="3" fontId="4" fillId="24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3" fontId="3" fillId="22" borderId="15" xfId="0" applyNumberFormat="1" applyFont="1" applyFill="1" applyBorder="1" applyAlignment="1">
      <alignment vertical="center"/>
    </xf>
    <xf numFmtId="3" fontId="3" fillId="22" borderId="28" xfId="0" applyNumberFormat="1" applyFont="1" applyFill="1" applyBorder="1" applyAlignment="1">
      <alignment vertical="center"/>
    </xf>
    <xf numFmtId="3" fontId="3" fillId="22" borderId="21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21" xfId="0" applyNumberFormat="1" applyFont="1" applyBorder="1" applyAlignment="1" applyProtection="1">
      <alignment vertical="center"/>
      <protection locked="0"/>
    </xf>
    <xf numFmtId="0" fontId="3" fillId="16" borderId="23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vertical="center"/>
    </xf>
    <xf numFmtId="3" fontId="3" fillId="25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4" fillId="0" borderId="10" xfId="0" applyNumberFormat="1" applyFont="1" applyBorder="1" applyAlignment="1" applyProtection="1">
      <alignment vertical="center"/>
      <protection locked="0"/>
    </xf>
    <xf numFmtId="0" fontId="10" fillId="2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3" fillId="16" borderId="15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16" borderId="28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3" fontId="4" fillId="25" borderId="10" xfId="0" applyNumberFormat="1" applyFont="1" applyFill="1" applyBorder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16" fillId="25" borderId="10" xfId="0" applyNumberFormat="1" applyFont="1" applyFill="1" applyBorder="1" applyAlignment="1">
      <alignment vertical="center"/>
    </xf>
    <xf numFmtId="0" fontId="3" fillId="16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18" fillId="16" borderId="15" xfId="0" applyFont="1" applyFill="1" applyBorder="1" applyAlignment="1">
      <alignment horizontal="center" vertical="center"/>
    </xf>
    <xf numFmtId="0" fontId="18" fillId="16" borderId="2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3" fillId="16" borderId="14" xfId="0" applyFont="1" applyFill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 applyProtection="1">
      <alignment horizontal="center" vertical="center" wrapText="1"/>
      <protection/>
    </xf>
    <xf numFmtId="0" fontId="3" fillId="16" borderId="31" xfId="0" applyFont="1" applyFill="1" applyBorder="1" applyAlignment="1" applyProtection="1">
      <alignment horizontal="center" vertical="center"/>
      <protection/>
    </xf>
    <xf numFmtId="0" fontId="3" fillId="16" borderId="24" xfId="0" applyFont="1" applyFill="1" applyBorder="1" applyAlignment="1" applyProtection="1">
      <alignment horizontal="center" vertical="center"/>
      <protection/>
    </xf>
    <xf numFmtId="0" fontId="3" fillId="16" borderId="14" xfId="0" applyFont="1" applyFill="1" applyBorder="1" applyAlignment="1" applyProtection="1">
      <alignment horizontal="center" vertical="center"/>
      <protection/>
    </xf>
    <xf numFmtId="3" fontId="26" fillId="24" borderId="32" xfId="0" applyNumberFormat="1" applyFont="1" applyFill="1" applyBorder="1" applyAlignment="1" applyProtection="1">
      <alignment horizontal="center" vertical="center" wrapText="1"/>
      <protection/>
    </xf>
    <xf numFmtId="3" fontId="26" fillId="24" borderId="33" xfId="0" applyNumberFormat="1" applyFont="1" applyFill="1" applyBorder="1" applyAlignment="1" applyProtection="1">
      <alignment horizontal="center" vertical="center" wrapText="1"/>
      <protection/>
    </xf>
    <xf numFmtId="3" fontId="26" fillId="24" borderId="34" xfId="0" applyNumberFormat="1" applyFont="1" applyFill="1" applyBorder="1" applyAlignment="1" applyProtection="1">
      <alignment horizontal="center" vertical="center" wrapText="1"/>
      <protection/>
    </xf>
    <xf numFmtId="3" fontId="26" fillId="24" borderId="35" xfId="0" applyNumberFormat="1" applyFont="1" applyFill="1" applyBorder="1" applyAlignment="1" applyProtection="1">
      <alignment horizontal="center" vertical="center" wrapText="1"/>
      <protection/>
    </xf>
    <xf numFmtId="3" fontId="26" fillId="24" borderId="36" xfId="0" applyNumberFormat="1" applyFont="1" applyFill="1" applyBorder="1" applyAlignment="1" applyProtection="1">
      <alignment horizontal="center" vertical="center" wrapText="1"/>
      <protection/>
    </xf>
    <xf numFmtId="3" fontId="26" fillId="24" borderId="37" xfId="0" applyNumberFormat="1" applyFont="1" applyFill="1" applyBorder="1" applyAlignment="1" applyProtection="1">
      <alignment horizontal="center" vertical="center" wrapText="1"/>
      <protection/>
    </xf>
    <xf numFmtId="0" fontId="3" fillId="16" borderId="38" xfId="0" applyFont="1" applyFill="1" applyBorder="1" applyAlignment="1" applyProtection="1">
      <alignment horizontal="center" vertical="center" wrapText="1"/>
      <protection/>
    </xf>
    <xf numFmtId="0" fontId="3" fillId="16" borderId="13" xfId="0" applyFont="1" applyFill="1" applyBorder="1" applyAlignment="1" applyProtection="1">
      <alignment horizontal="center" vertical="center" wrapText="1"/>
      <protection/>
    </xf>
    <xf numFmtId="0" fontId="3" fillId="16" borderId="11" xfId="0" applyFont="1" applyFill="1" applyBorder="1" applyAlignment="1" applyProtection="1">
      <alignment horizontal="center" vertical="center" wrapText="1"/>
      <protection/>
    </xf>
    <xf numFmtId="0" fontId="3" fillId="16" borderId="39" xfId="0" applyFont="1" applyFill="1" applyBorder="1" applyAlignment="1" applyProtection="1">
      <alignment horizontal="center" vertical="center" wrapText="1"/>
      <protection/>
    </xf>
    <xf numFmtId="0" fontId="3" fillId="16" borderId="2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16" borderId="15" xfId="0" applyFont="1" applyFill="1" applyBorder="1" applyAlignment="1">
      <alignment horizontal="center" vertical="center"/>
    </xf>
    <xf numFmtId="0" fontId="10" fillId="16" borderId="28" xfId="0" applyFont="1" applyFill="1" applyBorder="1" applyAlignment="1">
      <alignment horizontal="center" vertical="center"/>
    </xf>
    <xf numFmtId="0" fontId="10" fillId="16" borderId="21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17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3" fillId="16" borderId="4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16" borderId="42" xfId="0" applyFont="1" applyFill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vertical="center" wrapText="1"/>
      <protection/>
    </xf>
    <xf numFmtId="0" fontId="9" fillId="16" borderId="42" xfId="0" applyFont="1" applyFill="1" applyBorder="1" applyAlignment="1" applyProtection="1">
      <alignment vertical="center" wrapText="1"/>
      <protection/>
    </xf>
    <xf numFmtId="0" fontId="9" fillId="0" borderId="43" xfId="0" applyFont="1" applyBorder="1" applyAlignment="1" applyProtection="1">
      <alignment vertical="center" wrapText="1"/>
      <protection/>
    </xf>
    <xf numFmtId="0" fontId="3" fillId="16" borderId="40" xfId="0" applyFont="1" applyFill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3" fillId="16" borderId="46" xfId="0" applyFont="1" applyFill="1" applyBorder="1" applyAlignment="1" applyProtection="1">
      <alignment horizontal="center" vertical="center"/>
      <protection/>
    </xf>
    <xf numFmtId="0" fontId="3" fillId="16" borderId="47" xfId="0" applyFont="1" applyFill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23" fillId="24" borderId="0" xfId="0" applyFont="1" applyFill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838200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02298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26</xdr:col>
      <xdr:colOff>828675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525"/>
          <a:ext cx="102489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838200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02584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838200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02298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838200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02298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3244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53244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41065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13754100" cy="3600450"/>
    <xdr:sp>
      <xdr:nvSpPr>
        <xdr:cNvPr id="2" name="2 CuadroTexto"/>
        <xdr:cNvSpPr txBox="1">
          <a:spLocks noChangeArrowheads="1"/>
        </xdr:cNvSpPr>
      </xdr:nvSpPr>
      <xdr:spPr>
        <a:xfrm>
          <a:off x="142875" y="1771650"/>
          <a:ext cx="13754100" cy="3600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Dentro del proceso de mejora en la recogida de información y con el fin de completar el número de efectivos al servicio de las distintas Comunidades Autónomas no recogidos en los cuestionarios cumplimentados habitualmente (tablas 1 a 6), se solicita la siguiente información con fecha de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referencia 1 de julio de 2015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 laboral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contrato de duración definida inferior a 6 meses, vigente a la fecha de referencia.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Otro personal laboral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a) Personal Laboral con contrato de duración no definida, no incluido en los las tablas 1 a 6, vigente a la fecha de referencia.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b) Cualquier otro personal contratado con cualquier clase de vínculo con la Administración autonómica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(laborales,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estatutarios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,...)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 realice labores de sustitución o de cualquier otra naturaleza, no incluidos en los apartados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ó  b) con contrato vigente a la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fecha de referencia.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 en formación y prácticas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Para cada área de actividad recogida en los formularios se indicará asimismo el número de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efectivos en esa situación que en la fecha de referencia tenga un vínculo con la Administración autonómica que tenga la consideración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de personal en formación y prácticas, que perciban una retribución por estos conceptos,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no estén incluidos en las tablas 1 a 6.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este apartado no se consideran los funcionarios interinos,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cualquiera de sus modalidades, ya que éstos se contabilizan en los formularios que se cumplimentan habitualmente (tablas 1 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esta fase de recopilación no se solicita información de "Otro Personal Temporal" perteneciente a Entidades Públicas Empresariales.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tabSelected="1" zoomScale="70" zoomScaleNormal="70" workbookViewId="0" topLeftCell="A1">
      <selection activeCell="B15" sqref="B15:G15"/>
    </sheetView>
  </sheetViews>
  <sheetFormatPr defaultColWidth="11.421875" defaultRowHeight="12.75"/>
  <cols>
    <col min="1" max="1" width="26.421875" style="4" bestFit="1" customWidth="1"/>
    <col min="2" max="25" width="4.7109375" style="4" customWidth="1"/>
    <col min="26" max="26" width="1.28515625" style="1" customWidth="1"/>
    <col min="27" max="27" width="12.7109375" style="21" customWidth="1"/>
    <col min="28" max="16384" width="11.421875" style="1" customWidth="1"/>
  </cols>
  <sheetData>
    <row r="1" spans="1:27" ht="4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1"/>
      <c r="AA1" s="91"/>
    </row>
    <row r="2" spans="1:27" ht="45" customHeight="1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30" customHeight="1">
      <c r="A3" s="3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30" customHeight="1">
      <c r="A4" s="99" t="s">
        <v>48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 t="s">
        <v>50</v>
      </c>
      <c r="M4" s="100"/>
      <c r="N4" s="100"/>
      <c r="O4" s="97" t="s">
        <v>49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30" customHeight="1">
      <c r="A5" s="95" t="s">
        <v>70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87">
        <v>30</v>
      </c>
      <c r="M5" s="88"/>
      <c r="N5" s="89"/>
      <c r="O5" s="98" t="s">
        <v>71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5" ht="30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7" ht="30" customHeight="1">
      <c r="A7" s="110" t="s">
        <v>2</v>
      </c>
      <c r="B7" s="94" t="s">
        <v>69</v>
      </c>
      <c r="C7" s="94"/>
      <c r="D7" s="112"/>
      <c r="E7" s="112"/>
      <c r="F7" s="94" t="s">
        <v>66</v>
      </c>
      <c r="G7" s="94"/>
      <c r="H7" s="94"/>
      <c r="I7" s="94"/>
      <c r="J7" s="94" t="s">
        <v>67</v>
      </c>
      <c r="K7" s="94"/>
      <c r="L7" s="94"/>
      <c r="M7" s="94"/>
      <c r="N7" s="94" t="s">
        <v>68</v>
      </c>
      <c r="O7" s="94"/>
      <c r="P7" s="94"/>
      <c r="Q7" s="94"/>
      <c r="R7" s="94" t="s">
        <v>3</v>
      </c>
      <c r="S7" s="94"/>
      <c r="T7" s="94"/>
      <c r="U7" s="94"/>
      <c r="V7" s="94" t="s">
        <v>4</v>
      </c>
      <c r="W7" s="86"/>
      <c r="X7" s="86"/>
      <c r="Y7" s="86"/>
      <c r="AA7" s="92" t="s">
        <v>4</v>
      </c>
    </row>
    <row r="8" spans="1:27" ht="30" customHeight="1">
      <c r="A8" s="111"/>
      <c r="B8" s="94" t="s">
        <v>16</v>
      </c>
      <c r="C8" s="94"/>
      <c r="D8" s="94" t="s">
        <v>17</v>
      </c>
      <c r="E8" s="94"/>
      <c r="F8" s="94" t="s">
        <v>16</v>
      </c>
      <c r="G8" s="94"/>
      <c r="H8" s="94" t="s">
        <v>17</v>
      </c>
      <c r="I8" s="94"/>
      <c r="J8" s="94" t="s">
        <v>16</v>
      </c>
      <c r="K8" s="94"/>
      <c r="L8" s="94" t="s">
        <v>17</v>
      </c>
      <c r="M8" s="94"/>
      <c r="N8" s="94" t="s">
        <v>16</v>
      </c>
      <c r="O8" s="94"/>
      <c r="P8" s="94" t="s">
        <v>17</v>
      </c>
      <c r="Q8" s="94"/>
      <c r="R8" s="94" t="s">
        <v>16</v>
      </c>
      <c r="S8" s="94"/>
      <c r="T8" s="94" t="s">
        <v>17</v>
      </c>
      <c r="U8" s="94"/>
      <c r="V8" s="94" t="s">
        <v>16</v>
      </c>
      <c r="W8" s="94"/>
      <c r="X8" s="94" t="s">
        <v>17</v>
      </c>
      <c r="Y8" s="94"/>
      <c r="AA8" s="93"/>
    </row>
    <row r="9" spans="1:27" ht="30" customHeight="1">
      <c r="A9" s="20" t="s">
        <v>5</v>
      </c>
      <c r="B9" s="108">
        <v>473</v>
      </c>
      <c r="C9" s="109"/>
      <c r="D9" s="108">
        <v>430</v>
      </c>
      <c r="E9" s="109"/>
      <c r="F9" s="108">
        <v>435</v>
      </c>
      <c r="G9" s="109"/>
      <c r="H9" s="108">
        <v>472</v>
      </c>
      <c r="I9" s="109"/>
      <c r="J9" s="108">
        <v>438</v>
      </c>
      <c r="K9" s="109"/>
      <c r="L9" s="108">
        <v>378</v>
      </c>
      <c r="M9" s="109"/>
      <c r="N9" s="108">
        <v>692</v>
      </c>
      <c r="O9" s="109"/>
      <c r="P9" s="108">
        <v>1235</v>
      </c>
      <c r="Q9" s="109"/>
      <c r="R9" s="108">
        <v>175</v>
      </c>
      <c r="S9" s="109"/>
      <c r="T9" s="108">
        <v>253</v>
      </c>
      <c r="U9" s="109"/>
      <c r="V9" s="102">
        <f>SUM(B9,F9,J9,N9,R9)</f>
        <v>2213</v>
      </c>
      <c r="W9" s="102"/>
      <c r="X9" s="102">
        <f>SUM(D9,H9,L9,P9,T9)</f>
        <v>2768</v>
      </c>
      <c r="Y9" s="102"/>
      <c r="AA9" s="25">
        <f>SUM(V9:Y9)</f>
        <v>4981</v>
      </c>
    </row>
    <row r="10" spans="1:27" ht="30" customHeight="1">
      <c r="A10" s="20" t="s">
        <v>6</v>
      </c>
      <c r="B10" s="108">
        <v>85</v>
      </c>
      <c r="C10" s="109"/>
      <c r="D10" s="108">
        <v>120</v>
      </c>
      <c r="E10" s="109"/>
      <c r="F10" s="108">
        <v>138</v>
      </c>
      <c r="G10" s="109"/>
      <c r="H10" s="108">
        <v>351</v>
      </c>
      <c r="I10" s="109"/>
      <c r="J10" s="108">
        <v>27</v>
      </c>
      <c r="K10" s="109"/>
      <c r="L10" s="108">
        <v>60</v>
      </c>
      <c r="M10" s="109"/>
      <c r="N10" s="108">
        <v>120</v>
      </c>
      <c r="O10" s="109"/>
      <c r="P10" s="108">
        <v>612</v>
      </c>
      <c r="Q10" s="109"/>
      <c r="R10" s="108">
        <v>22</v>
      </c>
      <c r="S10" s="109"/>
      <c r="T10" s="108">
        <v>75</v>
      </c>
      <c r="U10" s="109"/>
      <c r="V10" s="102">
        <f>SUM(B10,F10,J10,N10,R10)</f>
        <v>392</v>
      </c>
      <c r="W10" s="102"/>
      <c r="X10" s="102">
        <f>SUM(D10,H10,L10,P10,T10)</f>
        <v>1218</v>
      </c>
      <c r="Y10" s="102"/>
      <c r="AA10" s="25">
        <f>SUM(V10:Y10)</f>
        <v>1610</v>
      </c>
    </row>
    <row r="11" spans="1:27" ht="30" customHeight="1">
      <c r="A11" s="26" t="s">
        <v>7</v>
      </c>
      <c r="B11" s="102">
        <f>SUM(B9:C10)</f>
        <v>558</v>
      </c>
      <c r="C11" s="102"/>
      <c r="D11" s="102">
        <f>SUM(D9:E10)</f>
        <v>550</v>
      </c>
      <c r="E11" s="102"/>
      <c r="F11" s="102">
        <f>SUM(F9:G10)</f>
        <v>573</v>
      </c>
      <c r="G11" s="102"/>
      <c r="H11" s="102">
        <f>SUM(H9:I10)</f>
        <v>823</v>
      </c>
      <c r="I11" s="102"/>
      <c r="J11" s="102">
        <f>SUM(J9:K10)</f>
        <v>465</v>
      </c>
      <c r="K11" s="102"/>
      <c r="L11" s="102">
        <f>SUM(L9:M10)</f>
        <v>438</v>
      </c>
      <c r="M11" s="102"/>
      <c r="N11" s="102">
        <f>SUM(N9:O10)</f>
        <v>812</v>
      </c>
      <c r="O11" s="102"/>
      <c r="P11" s="102">
        <f>SUM(P9:Q10)</f>
        <v>1847</v>
      </c>
      <c r="Q11" s="102"/>
      <c r="R11" s="102">
        <f>SUM(R9:S10)</f>
        <v>197</v>
      </c>
      <c r="S11" s="102"/>
      <c r="T11" s="102">
        <f>SUM(T9:U10)</f>
        <v>328</v>
      </c>
      <c r="U11" s="102"/>
      <c r="V11" s="102">
        <f>SUM(B11,F11,J11,N11,R11)</f>
        <v>2605</v>
      </c>
      <c r="W11" s="102"/>
      <c r="X11" s="102">
        <f>SUM(D11,H11,L11,P11,T11)</f>
        <v>3986</v>
      </c>
      <c r="Y11" s="102"/>
      <c r="AA11" s="25">
        <f>SUM(V11:Y11)</f>
        <v>6591</v>
      </c>
    </row>
    <row r="12" spans="1:28" ht="60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AB12" s="7"/>
    </row>
    <row r="13" spans="1:27" ht="30" customHeight="1">
      <c r="A13" s="100" t="s">
        <v>8</v>
      </c>
      <c r="B13" s="100" t="s">
        <v>9</v>
      </c>
      <c r="C13" s="85"/>
      <c r="D13" s="85"/>
      <c r="E13" s="85"/>
      <c r="F13" s="85"/>
      <c r="G13" s="85"/>
      <c r="H13" s="100" t="s">
        <v>10</v>
      </c>
      <c r="I13" s="100"/>
      <c r="J13" s="85"/>
      <c r="K13" s="85"/>
      <c r="L13" s="85"/>
      <c r="M13" s="85"/>
      <c r="N13" s="100" t="s">
        <v>11</v>
      </c>
      <c r="O13" s="100"/>
      <c r="P13" s="100"/>
      <c r="Q13" s="100"/>
      <c r="R13" s="100"/>
      <c r="S13" s="100"/>
      <c r="T13" s="100" t="s">
        <v>4</v>
      </c>
      <c r="U13" s="86"/>
      <c r="V13" s="86"/>
      <c r="W13" s="86"/>
      <c r="X13" s="86"/>
      <c r="Y13" s="86"/>
      <c r="AA13" s="92" t="s">
        <v>4</v>
      </c>
    </row>
    <row r="14" spans="1:27" ht="30" customHeight="1">
      <c r="A14" s="100"/>
      <c r="B14" s="100" t="s">
        <v>16</v>
      </c>
      <c r="C14" s="100"/>
      <c r="D14" s="100"/>
      <c r="E14" s="100" t="s">
        <v>17</v>
      </c>
      <c r="F14" s="86"/>
      <c r="G14" s="86"/>
      <c r="H14" s="94" t="s">
        <v>16</v>
      </c>
      <c r="I14" s="94"/>
      <c r="J14" s="94"/>
      <c r="K14" s="94" t="s">
        <v>17</v>
      </c>
      <c r="L14" s="94"/>
      <c r="M14" s="94"/>
      <c r="N14" s="94" t="s">
        <v>16</v>
      </c>
      <c r="O14" s="94"/>
      <c r="P14" s="94"/>
      <c r="Q14" s="94" t="s">
        <v>17</v>
      </c>
      <c r="R14" s="94"/>
      <c r="S14" s="94"/>
      <c r="T14" s="94" t="s">
        <v>16</v>
      </c>
      <c r="U14" s="94"/>
      <c r="V14" s="94"/>
      <c r="W14" s="94" t="s">
        <v>17</v>
      </c>
      <c r="X14" s="94"/>
      <c r="Y14" s="94"/>
      <c r="AA14" s="93"/>
    </row>
    <row r="15" spans="1:27" ht="30" customHeight="1">
      <c r="A15" s="20" t="s">
        <v>12</v>
      </c>
      <c r="B15" s="103">
        <v>0</v>
      </c>
      <c r="C15" s="103"/>
      <c r="D15" s="103"/>
      <c r="E15" s="103">
        <v>0</v>
      </c>
      <c r="F15" s="103"/>
      <c r="G15" s="103"/>
      <c r="H15" s="103">
        <v>1</v>
      </c>
      <c r="I15" s="103"/>
      <c r="J15" s="103"/>
      <c r="K15" s="103">
        <v>0</v>
      </c>
      <c r="L15" s="103"/>
      <c r="M15" s="103"/>
      <c r="N15" s="103">
        <v>14</v>
      </c>
      <c r="O15" s="103"/>
      <c r="P15" s="103"/>
      <c r="Q15" s="103">
        <v>11</v>
      </c>
      <c r="R15" s="103"/>
      <c r="S15" s="103"/>
      <c r="T15" s="105">
        <f>SUM(B15,H15,N15)</f>
        <v>15</v>
      </c>
      <c r="U15" s="106"/>
      <c r="V15" s="107"/>
      <c r="W15" s="105">
        <f>SUM(E15,K15,Q15)</f>
        <v>11</v>
      </c>
      <c r="X15" s="106"/>
      <c r="Y15" s="107"/>
      <c r="AA15" s="25">
        <f>SUM(T15,W15)</f>
        <v>26</v>
      </c>
    </row>
    <row r="16" spans="1:27" ht="30" customHeight="1">
      <c r="A16" s="20" t="s">
        <v>29</v>
      </c>
      <c r="B16" s="103">
        <v>7</v>
      </c>
      <c r="C16" s="103"/>
      <c r="D16" s="103"/>
      <c r="E16" s="103">
        <v>2</v>
      </c>
      <c r="F16" s="103"/>
      <c r="G16" s="103"/>
      <c r="H16" s="103">
        <v>2</v>
      </c>
      <c r="I16" s="103"/>
      <c r="J16" s="103"/>
      <c r="K16" s="103">
        <v>0</v>
      </c>
      <c r="L16" s="103"/>
      <c r="M16" s="103"/>
      <c r="N16" s="103">
        <v>19</v>
      </c>
      <c r="O16" s="103"/>
      <c r="P16" s="103"/>
      <c r="Q16" s="103">
        <v>9</v>
      </c>
      <c r="R16" s="103"/>
      <c r="S16" s="103"/>
      <c r="T16" s="105">
        <f>SUM(B16,H16,N16)</f>
        <v>28</v>
      </c>
      <c r="U16" s="106"/>
      <c r="V16" s="107"/>
      <c r="W16" s="105">
        <f>SUM(E16,K16,Q16)</f>
        <v>11</v>
      </c>
      <c r="X16" s="106"/>
      <c r="Y16" s="107"/>
      <c r="AA16" s="25">
        <f>SUM(T16,W16)</f>
        <v>39</v>
      </c>
    </row>
    <row r="17" spans="1:27" ht="30" customHeight="1">
      <c r="A17" s="26" t="s">
        <v>4</v>
      </c>
      <c r="B17" s="101">
        <f>SUM(B15:D16)</f>
        <v>7</v>
      </c>
      <c r="C17" s="101"/>
      <c r="D17" s="101"/>
      <c r="E17" s="101">
        <f>SUM(E15:G16)</f>
        <v>2</v>
      </c>
      <c r="F17" s="101"/>
      <c r="G17" s="101"/>
      <c r="H17" s="101">
        <f>SUM(H15:J16)</f>
        <v>3</v>
      </c>
      <c r="I17" s="101"/>
      <c r="J17" s="101"/>
      <c r="K17" s="101">
        <f>SUM(K15:M16)</f>
        <v>0</v>
      </c>
      <c r="L17" s="101"/>
      <c r="M17" s="101"/>
      <c r="N17" s="101">
        <f>SUM(N15:P16)</f>
        <v>33</v>
      </c>
      <c r="O17" s="101"/>
      <c r="P17" s="101"/>
      <c r="Q17" s="101">
        <f>SUM(Q15:S16)</f>
        <v>20</v>
      </c>
      <c r="R17" s="101"/>
      <c r="S17" s="101"/>
      <c r="T17" s="105">
        <f>SUM(B17,H17,N17)</f>
        <v>43</v>
      </c>
      <c r="U17" s="106"/>
      <c r="V17" s="107"/>
      <c r="W17" s="105">
        <f>SUM(E17,K17,Q17)</f>
        <v>22</v>
      </c>
      <c r="X17" s="106"/>
      <c r="Y17" s="107"/>
      <c r="AA17" s="25">
        <f>SUM(T17,W17)</f>
        <v>65</v>
      </c>
    </row>
    <row r="18" spans="1:27" s="7" customFormat="1" ht="30" customHeight="1">
      <c r="A18" s="104" t="s">
        <v>13</v>
      </c>
      <c r="B18" s="104"/>
      <c r="C18" s="104"/>
      <c r="D18" s="104"/>
      <c r="E18" s="104"/>
      <c r="F18" s="104"/>
      <c r="G18" s="10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AA18" s="22"/>
    </row>
    <row r="19" spans="1:25" ht="30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7" ht="30" customHeight="1">
      <c r="A20" s="100" t="s">
        <v>14</v>
      </c>
      <c r="B20" s="100" t="s">
        <v>9</v>
      </c>
      <c r="C20" s="85"/>
      <c r="D20" s="85"/>
      <c r="E20" s="85"/>
      <c r="F20" s="85"/>
      <c r="G20" s="85"/>
      <c r="H20" s="100" t="s">
        <v>10</v>
      </c>
      <c r="I20" s="100"/>
      <c r="J20" s="85"/>
      <c r="K20" s="85"/>
      <c r="L20" s="85"/>
      <c r="M20" s="85"/>
      <c r="N20" s="100" t="s">
        <v>11</v>
      </c>
      <c r="O20" s="100"/>
      <c r="P20" s="100"/>
      <c r="Q20" s="100"/>
      <c r="R20" s="100"/>
      <c r="S20" s="100"/>
      <c r="T20" s="100" t="s">
        <v>4</v>
      </c>
      <c r="U20" s="86"/>
      <c r="V20" s="86"/>
      <c r="W20" s="86"/>
      <c r="X20" s="86"/>
      <c r="Y20" s="86"/>
      <c r="AA20" s="92" t="s">
        <v>4</v>
      </c>
    </row>
    <row r="21" spans="1:27" ht="30" customHeight="1">
      <c r="A21" s="100"/>
      <c r="B21" s="100" t="s">
        <v>16</v>
      </c>
      <c r="C21" s="100"/>
      <c r="D21" s="100"/>
      <c r="E21" s="100" t="s">
        <v>17</v>
      </c>
      <c r="F21" s="86"/>
      <c r="G21" s="86"/>
      <c r="H21" s="94" t="s">
        <v>16</v>
      </c>
      <c r="I21" s="94"/>
      <c r="J21" s="94"/>
      <c r="K21" s="94" t="s">
        <v>17</v>
      </c>
      <c r="L21" s="94"/>
      <c r="M21" s="94"/>
      <c r="N21" s="94" t="s">
        <v>16</v>
      </c>
      <c r="O21" s="94"/>
      <c r="P21" s="94"/>
      <c r="Q21" s="94" t="s">
        <v>17</v>
      </c>
      <c r="R21" s="94"/>
      <c r="S21" s="94"/>
      <c r="T21" s="94" t="s">
        <v>16</v>
      </c>
      <c r="U21" s="94"/>
      <c r="V21" s="94"/>
      <c r="W21" s="94" t="s">
        <v>17</v>
      </c>
      <c r="X21" s="94"/>
      <c r="Y21" s="94"/>
      <c r="AA21" s="93"/>
    </row>
    <row r="22" spans="1:27" ht="30" customHeight="1">
      <c r="A22" s="20" t="s">
        <v>15</v>
      </c>
      <c r="B22" s="103">
        <v>0</v>
      </c>
      <c r="C22" s="103"/>
      <c r="D22" s="103"/>
      <c r="E22" s="103">
        <v>0</v>
      </c>
      <c r="F22" s="103"/>
      <c r="G22" s="103"/>
      <c r="H22" s="103">
        <v>0</v>
      </c>
      <c r="I22" s="103"/>
      <c r="J22" s="103"/>
      <c r="K22" s="103">
        <v>0</v>
      </c>
      <c r="L22" s="103"/>
      <c r="M22" s="103"/>
      <c r="N22" s="103">
        <v>16</v>
      </c>
      <c r="O22" s="103"/>
      <c r="P22" s="103"/>
      <c r="Q22" s="103">
        <v>20</v>
      </c>
      <c r="R22" s="103"/>
      <c r="S22" s="103"/>
      <c r="T22" s="102">
        <f>SUM(B22,H22,N22)</f>
        <v>16</v>
      </c>
      <c r="U22" s="102"/>
      <c r="V22" s="102"/>
      <c r="W22" s="102">
        <f>SUM(E22,K22,Q22)</f>
        <v>20</v>
      </c>
      <c r="X22" s="102"/>
      <c r="Y22" s="102"/>
      <c r="AA22" s="25">
        <f>SUM(T22,W22)</f>
        <v>36</v>
      </c>
    </row>
    <row r="23" spans="1:27" ht="30" customHeight="1">
      <c r="A23" s="20" t="s">
        <v>23</v>
      </c>
      <c r="B23" s="103">
        <v>0</v>
      </c>
      <c r="C23" s="103"/>
      <c r="D23" s="103"/>
      <c r="E23" s="103">
        <v>0</v>
      </c>
      <c r="F23" s="103"/>
      <c r="G23" s="103"/>
      <c r="H23" s="103">
        <v>0</v>
      </c>
      <c r="I23" s="103"/>
      <c r="J23" s="103"/>
      <c r="K23" s="103">
        <v>0</v>
      </c>
      <c r="L23" s="103"/>
      <c r="M23" s="103"/>
      <c r="N23" s="103">
        <v>0</v>
      </c>
      <c r="O23" s="103"/>
      <c r="P23" s="103"/>
      <c r="Q23" s="103">
        <v>0</v>
      </c>
      <c r="R23" s="103"/>
      <c r="S23" s="103"/>
      <c r="T23" s="102">
        <f>SUM(B23,H23,N23)</f>
        <v>0</v>
      </c>
      <c r="U23" s="102"/>
      <c r="V23" s="102"/>
      <c r="W23" s="102">
        <f>SUM(E23,K23,Q23)</f>
        <v>0</v>
      </c>
      <c r="X23" s="102"/>
      <c r="Y23" s="102"/>
      <c r="AA23" s="25">
        <f>SUM(T23,W23)</f>
        <v>0</v>
      </c>
    </row>
    <row r="24" spans="1:27" ht="30" customHeight="1">
      <c r="A24" s="26" t="s">
        <v>4</v>
      </c>
      <c r="B24" s="101">
        <f>SUM(B22:D23)</f>
        <v>0</v>
      </c>
      <c r="C24" s="101"/>
      <c r="D24" s="101"/>
      <c r="E24" s="101">
        <f>SUM(E22:G23)</f>
        <v>0</v>
      </c>
      <c r="F24" s="101"/>
      <c r="G24" s="101"/>
      <c r="H24" s="101">
        <f>SUM(H22:J23)</f>
        <v>0</v>
      </c>
      <c r="I24" s="101"/>
      <c r="J24" s="101"/>
      <c r="K24" s="101">
        <f>SUM(K22:M23)</f>
        <v>0</v>
      </c>
      <c r="L24" s="101"/>
      <c r="M24" s="101"/>
      <c r="N24" s="101">
        <f>SUM(N22:P23)</f>
        <v>16</v>
      </c>
      <c r="O24" s="101"/>
      <c r="P24" s="101"/>
      <c r="Q24" s="101">
        <f>SUM(Q22:S23)</f>
        <v>20</v>
      </c>
      <c r="R24" s="101"/>
      <c r="S24" s="101"/>
      <c r="T24" s="102">
        <f>SUM(B24,H24,N24)</f>
        <v>16</v>
      </c>
      <c r="U24" s="102"/>
      <c r="V24" s="102"/>
      <c r="W24" s="102">
        <f>SUM(E24,K24,Q24)</f>
        <v>20</v>
      </c>
      <c r="X24" s="102"/>
      <c r="Y24" s="102"/>
      <c r="AA24" s="25">
        <f>SUM(T24,W24)</f>
        <v>36</v>
      </c>
    </row>
    <row r="25" ht="15.75">
      <c r="Y25" s="4" t="s">
        <v>28</v>
      </c>
    </row>
    <row r="26" ht="15.75">
      <c r="A26" s="18" t="s">
        <v>41</v>
      </c>
    </row>
    <row r="27" ht="15.75">
      <c r="A27" s="18" t="s">
        <v>40</v>
      </c>
    </row>
  </sheetData>
  <sheetProtection sheet="1" objects="1" scenarios="1"/>
  <mergeCells count="141">
    <mergeCell ref="F10:G10"/>
    <mergeCell ref="B16:D16"/>
    <mergeCell ref="E16:G16"/>
    <mergeCell ref="R8:S8"/>
    <mergeCell ref="X8:Y8"/>
    <mergeCell ref="R9:S9"/>
    <mergeCell ref="R10:S10"/>
    <mergeCell ref="X10:Y10"/>
    <mergeCell ref="T9:U9"/>
    <mergeCell ref="B9:C9"/>
    <mergeCell ref="B10:C10"/>
    <mergeCell ref="B15:D15"/>
    <mergeCell ref="E15:G15"/>
    <mergeCell ref="F7:I7"/>
    <mergeCell ref="H9:I9"/>
    <mergeCell ref="B8:C8"/>
    <mergeCell ref="H8:I8"/>
    <mergeCell ref="F9:G9"/>
    <mergeCell ref="D10:E10"/>
    <mergeCell ref="D9:E9"/>
    <mergeCell ref="H10:I10"/>
    <mergeCell ref="R7:U7"/>
    <mergeCell ref="V7:Y7"/>
    <mergeCell ref="V8:W8"/>
    <mergeCell ref="T8:U8"/>
    <mergeCell ref="V9:W9"/>
    <mergeCell ref="X9:Y9"/>
    <mergeCell ref="V10:W10"/>
    <mergeCell ref="T10:U10"/>
    <mergeCell ref="P9:Q9"/>
    <mergeCell ref="L8:M8"/>
    <mergeCell ref="J7:M7"/>
    <mergeCell ref="B7:E7"/>
    <mergeCell ref="N7:Q7"/>
    <mergeCell ref="N8:O8"/>
    <mergeCell ref="P8:Q8"/>
    <mergeCell ref="J8:K8"/>
    <mergeCell ref="J9:K9"/>
    <mergeCell ref="L9:M9"/>
    <mergeCell ref="A7:A8"/>
    <mergeCell ref="D8:E8"/>
    <mergeCell ref="F8:G8"/>
    <mergeCell ref="N9:O9"/>
    <mergeCell ref="J11:K11"/>
    <mergeCell ref="L10:M10"/>
    <mergeCell ref="V11:W11"/>
    <mergeCell ref="X11:Y11"/>
    <mergeCell ref="N10:O10"/>
    <mergeCell ref="P10:Q10"/>
    <mergeCell ref="J10:K10"/>
    <mergeCell ref="B11:C11"/>
    <mergeCell ref="B13:G13"/>
    <mergeCell ref="R11:S11"/>
    <mergeCell ref="T11:U11"/>
    <mergeCell ref="L11:M11"/>
    <mergeCell ref="N11:O11"/>
    <mergeCell ref="P11:Q11"/>
    <mergeCell ref="D11:E11"/>
    <mergeCell ref="F11:G11"/>
    <mergeCell ref="H11:I11"/>
    <mergeCell ref="B14:D14"/>
    <mergeCell ref="E14:G14"/>
    <mergeCell ref="H14:J14"/>
    <mergeCell ref="K14:M14"/>
    <mergeCell ref="H15:J15"/>
    <mergeCell ref="K15:M15"/>
    <mergeCell ref="Q14:S14"/>
    <mergeCell ref="T14:V14"/>
    <mergeCell ref="N15:P15"/>
    <mergeCell ref="Q15:S15"/>
    <mergeCell ref="T15:V15"/>
    <mergeCell ref="W15:Y15"/>
    <mergeCell ref="T17:V17"/>
    <mergeCell ref="W17:Y17"/>
    <mergeCell ref="N16:P16"/>
    <mergeCell ref="Q16:S16"/>
    <mergeCell ref="T16:V16"/>
    <mergeCell ref="W16:Y16"/>
    <mergeCell ref="N17:P17"/>
    <mergeCell ref="Q17:S17"/>
    <mergeCell ref="H16:J16"/>
    <mergeCell ref="K16:M16"/>
    <mergeCell ref="A20:A21"/>
    <mergeCell ref="B20:G20"/>
    <mergeCell ref="H20:M20"/>
    <mergeCell ref="B17:D17"/>
    <mergeCell ref="E17:G17"/>
    <mergeCell ref="H17:J17"/>
    <mergeCell ref="K17:M17"/>
    <mergeCell ref="A18:G18"/>
    <mergeCell ref="N20:S20"/>
    <mergeCell ref="T20:Y20"/>
    <mergeCell ref="B21:D21"/>
    <mergeCell ref="E21:G21"/>
    <mergeCell ref="H21:J21"/>
    <mergeCell ref="K21:M21"/>
    <mergeCell ref="N21:P21"/>
    <mergeCell ref="Q21:S21"/>
    <mergeCell ref="T21:V21"/>
    <mergeCell ref="W21:Y21"/>
    <mergeCell ref="Q22:S22"/>
    <mergeCell ref="T22:V22"/>
    <mergeCell ref="W22:Y22"/>
    <mergeCell ref="B22:D22"/>
    <mergeCell ref="E22:G22"/>
    <mergeCell ref="H22:J22"/>
    <mergeCell ref="K22:M22"/>
    <mergeCell ref="B24:D24"/>
    <mergeCell ref="E24:G24"/>
    <mergeCell ref="H24:J24"/>
    <mergeCell ref="K24:M24"/>
    <mergeCell ref="B23:D23"/>
    <mergeCell ref="E23:G23"/>
    <mergeCell ref="H23:J23"/>
    <mergeCell ref="K23:M23"/>
    <mergeCell ref="AA20:AA21"/>
    <mergeCell ref="N24:P24"/>
    <mergeCell ref="Q24:S24"/>
    <mergeCell ref="T24:V24"/>
    <mergeCell ref="W24:Y24"/>
    <mergeCell ref="N23:P23"/>
    <mergeCell ref="Q23:S23"/>
    <mergeCell ref="T23:V23"/>
    <mergeCell ref="W23:Y23"/>
    <mergeCell ref="N22:P22"/>
    <mergeCell ref="A2:AA2"/>
    <mergeCell ref="A1:AA1"/>
    <mergeCell ref="AA7:AA8"/>
    <mergeCell ref="AA13:AA14"/>
    <mergeCell ref="A13:A14"/>
    <mergeCell ref="W14:Y14"/>
    <mergeCell ref="H13:M13"/>
    <mergeCell ref="N13:S13"/>
    <mergeCell ref="T13:Y13"/>
    <mergeCell ref="N14:P14"/>
    <mergeCell ref="O4:AA4"/>
    <mergeCell ref="O5:AA5"/>
    <mergeCell ref="A4:K4"/>
    <mergeCell ref="L4:N4"/>
    <mergeCell ref="A5:K5"/>
    <mergeCell ref="L5:N5"/>
  </mergeCells>
  <printOptions horizontalCentered="1"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zoomScale="75" zoomScaleNormal="75" workbookViewId="0" topLeftCell="A16">
      <selection activeCell="AA33" activeCellId="1" sqref="AA27 AA33"/>
    </sheetView>
  </sheetViews>
  <sheetFormatPr defaultColWidth="11.421875" defaultRowHeight="12.75"/>
  <cols>
    <col min="1" max="1" width="26.421875" style="1" bestFit="1" customWidth="1"/>
    <col min="2" max="25" width="4.7109375" style="1" customWidth="1"/>
    <col min="26" max="26" width="1.7109375" style="1" customWidth="1"/>
    <col min="27" max="27" width="12.7109375" style="18" customWidth="1"/>
    <col min="28" max="16384" width="11.421875" style="1" customWidth="1"/>
  </cols>
  <sheetData>
    <row r="1" spans="1:27" s="24" customFormat="1" ht="45" customHeight="1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1:27" s="24" customFormat="1" ht="45" customHeight="1">
      <c r="A2" s="119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7" ht="30" customHeight="1">
      <c r="A3" s="3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30" customHeight="1">
      <c r="A4" s="99" t="s">
        <v>48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 t="s">
        <v>50</v>
      </c>
      <c r="M4" s="100"/>
      <c r="N4" s="100"/>
      <c r="O4" s="97" t="s">
        <v>49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30" customHeight="1">
      <c r="A5" s="95" t="s">
        <v>70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87">
        <v>30</v>
      </c>
      <c r="M5" s="88"/>
      <c r="N5" s="89"/>
      <c r="O5" s="98" t="s">
        <v>71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ht="30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A6" s="21"/>
    </row>
    <row r="7" spans="1:27" ht="30" customHeight="1">
      <c r="A7" s="114" t="s">
        <v>20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</row>
    <row r="8" spans="1:27" ht="30" customHeight="1">
      <c r="A8" s="100" t="s">
        <v>30</v>
      </c>
      <c r="B8" s="100" t="s">
        <v>69</v>
      </c>
      <c r="C8" s="85"/>
      <c r="D8" s="85"/>
      <c r="E8" s="85"/>
      <c r="F8" s="85"/>
      <c r="G8" s="85"/>
      <c r="H8" s="100" t="s">
        <v>66</v>
      </c>
      <c r="I8" s="100"/>
      <c r="J8" s="85"/>
      <c r="K8" s="85"/>
      <c r="L8" s="85"/>
      <c r="M8" s="85"/>
      <c r="N8" s="100" t="s">
        <v>11</v>
      </c>
      <c r="O8" s="100"/>
      <c r="P8" s="100"/>
      <c r="Q8" s="100"/>
      <c r="R8" s="100"/>
      <c r="S8" s="100"/>
      <c r="T8" s="100" t="s">
        <v>4</v>
      </c>
      <c r="U8" s="86"/>
      <c r="V8" s="86"/>
      <c r="W8" s="86"/>
      <c r="X8" s="86"/>
      <c r="Y8" s="86"/>
      <c r="AA8" s="92" t="s">
        <v>4</v>
      </c>
    </row>
    <row r="9" spans="1:27" ht="30" customHeight="1">
      <c r="A9" s="100"/>
      <c r="B9" s="100" t="s">
        <v>16</v>
      </c>
      <c r="C9" s="100"/>
      <c r="D9" s="100"/>
      <c r="E9" s="100" t="s">
        <v>17</v>
      </c>
      <c r="F9" s="86"/>
      <c r="G9" s="86"/>
      <c r="H9" s="94" t="s">
        <v>16</v>
      </c>
      <c r="I9" s="94"/>
      <c r="J9" s="94"/>
      <c r="K9" s="94" t="s">
        <v>17</v>
      </c>
      <c r="L9" s="94"/>
      <c r="M9" s="94"/>
      <c r="N9" s="94" t="s">
        <v>16</v>
      </c>
      <c r="O9" s="94"/>
      <c r="P9" s="94"/>
      <c r="Q9" s="94" t="s">
        <v>17</v>
      </c>
      <c r="R9" s="94"/>
      <c r="S9" s="94"/>
      <c r="T9" s="94" t="s">
        <v>16</v>
      </c>
      <c r="U9" s="94"/>
      <c r="V9" s="94"/>
      <c r="W9" s="94" t="s">
        <v>17</v>
      </c>
      <c r="X9" s="94"/>
      <c r="Y9" s="94"/>
      <c r="AA9" s="93"/>
    </row>
    <row r="10" spans="1:27" ht="30" customHeight="1">
      <c r="A10" s="20" t="s">
        <v>5</v>
      </c>
      <c r="B10" s="103">
        <v>2709</v>
      </c>
      <c r="C10" s="103"/>
      <c r="D10" s="103"/>
      <c r="E10" s="103">
        <v>3274</v>
      </c>
      <c r="F10" s="103"/>
      <c r="G10" s="103"/>
      <c r="H10" s="103">
        <v>2141</v>
      </c>
      <c r="I10" s="103"/>
      <c r="J10" s="103"/>
      <c r="K10" s="103">
        <v>6487</v>
      </c>
      <c r="L10" s="103"/>
      <c r="M10" s="103"/>
      <c r="N10" s="113"/>
      <c r="O10" s="113"/>
      <c r="P10" s="113"/>
      <c r="Q10" s="113"/>
      <c r="R10" s="113"/>
      <c r="S10" s="113"/>
      <c r="T10" s="105">
        <f>SUM(B10,H10,N10)</f>
        <v>4850</v>
      </c>
      <c r="U10" s="106"/>
      <c r="V10" s="107"/>
      <c r="W10" s="105">
        <f>SUM(E10,K10,Q10)</f>
        <v>9761</v>
      </c>
      <c r="X10" s="106"/>
      <c r="Y10" s="107"/>
      <c r="AA10" s="14">
        <f>SUM(T10,W10)</f>
        <v>14611</v>
      </c>
    </row>
    <row r="11" spans="1:27" ht="30" customHeight="1">
      <c r="A11" s="20" t="s">
        <v>6</v>
      </c>
      <c r="B11" s="103">
        <v>649</v>
      </c>
      <c r="C11" s="103"/>
      <c r="D11" s="103"/>
      <c r="E11" s="103">
        <v>1076</v>
      </c>
      <c r="F11" s="103"/>
      <c r="G11" s="103"/>
      <c r="H11" s="103">
        <v>648</v>
      </c>
      <c r="I11" s="103"/>
      <c r="J11" s="103"/>
      <c r="K11" s="103">
        <v>1975</v>
      </c>
      <c r="L11" s="103"/>
      <c r="M11" s="103"/>
      <c r="N11" s="113"/>
      <c r="O11" s="113"/>
      <c r="P11" s="113"/>
      <c r="Q11" s="113"/>
      <c r="R11" s="113"/>
      <c r="S11" s="113"/>
      <c r="T11" s="105">
        <f>SUM(B11,H11,N11)</f>
        <v>1297</v>
      </c>
      <c r="U11" s="106"/>
      <c r="V11" s="107"/>
      <c r="W11" s="105">
        <f>SUM(E11,K11,Q11)</f>
        <v>3051</v>
      </c>
      <c r="X11" s="106"/>
      <c r="Y11" s="107"/>
      <c r="AA11" s="14">
        <f>SUM(T11,W11)</f>
        <v>4348</v>
      </c>
    </row>
    <row r="12" spans="1:27" ht="30" customHeight="1">
      <c r="A12" s="20" t="s">
        <v>21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5">
        <f>SUM(B12,H12,N12)</f>
        <v>0</v>
      </c>
      <c r="U12" s="106"/>
      <c r="V12" s="107"/>
      <c r="W12" s="105">
        <f>SUM(E12,K12,Q12)</f>
        <v>0</v>
      </c>
      <c r="X12" s="106"/>
      <c r="Y12" s="107"/>
      <c r="AA12" s="14">
        <f>SUM(T12,W12)</f>
        <v>0</v>
      </c>
    </row>
    <row r="13" spans="1:27" ht="30" customHeight="1">
      <c r="A13" s="26" t="s">
        <v>4</v>
      </c>
      <c r="B13" s="101">
        <f>SUM(B10:D12)</f>
        <v>3358</v>
      </c>
      <c r="C13" s="101"/>
      <c r="D13" s="101"/>
      <c r="E13" s="101">
        <f>SUM(E10:G12)</f>
        <v>4350</v>
      </c>
      <c r="F13" s="101"/>
      <c r="G13" s="101"/>
      <c r="H13" s="101">
        <f>SUM(H10:J12)</f>
        <v>2789</v>
      </c>
      <c r="I13" s="101"/>
      <c r="J13" s="101"/>
      <c r="K13" s="101">
        <f>SUM(K10:M12)</f>
        <v>8462</v>
      </c>
      <c r="L13" s="101"/>
      <c r="M13" s="101"/>
      <c r="N13" s="101">
        <f>SUM(N10:P12)</f>
        <v>0</v>
      </c>
      <c r="O13" s="101"/>
      <c r="P13" s="101"/>
      <c r="Q13" s="101">
        <f>SUM(Q10:S12)</f>
        <v>0</v>
      </c>
      <c r="R13" s="101"/>
      <c r="S13" s="101"/>
      <c r="T13" s="105">
        <f>SUM(B13,H13,N13)</f>
        <v>6147</v>
      </c>
      <c r="U13" s="106"/>
      <c r="V13" s="107"/>
      <c r="W13" s="105">
        <f>SUM(E13,K13,Q13)</f>
        <v>12812</v>
      </c>
      <c r="X13" s="106"/>
      <c r="Y13" s="107"/>
      <c r="AA13" s="14">
        <f>SUM(T13,W13)</f>
        <v>18959</v>
      </c>
    </row>
    <row r="14" spans="1:25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7" ht="30" customHeight="1">
      <c r="A15" s="100" t="s">
        <v>8</v>
      </c>
      <c r="B15" s="100" t="s">
        <v>9</v>
      </c>
      <c r="C15" s="85"/>
      <c r="D15" s="85"/>
      <c r="E15" s="85"/>
      <c r="F15" s="85"/>
      <c r="G15" s="85"/>
      <c r="H15" s="100" t="s">
        <v>10</v>
      </c>
      <c r="I15" s="100"/>
      <c r="J15" s="85"/>
      <c r="K15" s="85"/>
      <c r="L15" s="85"/>
      <c r="M15" s="85"/>
      <c r="N15" s="100" t="s">
        <v>11</v>
      </c>
      <c r="O15" s="100"/>
      <c r="P15" s="100"/>
      <c r="Q15" s="100"/>
      <c r="R15" s="100"/>
      <c r="S15" s="100"/>
      <c r="T15" s="100" t="s">
        <v>4</v>
      </c>
      <c r="U15" s="86"/>
      <c r="V15" s="86"/>
      <c r="W15" s="86"/>
      <c r="X15" s="86"/>
      <c r="Y15" s="86"/>
      <c r="AA15" s="92" t="s">
        <v>4</v>
      </c>
    </row>
    <row r="16" spans="1:27" ht="30" customHeight="1">
      <c r="A16" s="100"/>
      <c r="B16" s="100" t="s">
        <v>16</v>
      </c>
      <c r="C16" s="100"/>
      <c r="D16" s="100"/>
      <c r="E16" s="100" t="s">
        <v>17</v>
      </c>
      <c r="F16" s="86"/>
      <c r="G16" s="86"/>
      <c r="H16" s="94" t="s">
        <v>16</v>
      </c>
      <c r="I16" s="94"/>
      <c r="J16" s="94"/>
      <c r="K16" s="94" t="s">
        <v>17</v>
      </c>
      <c r="L16" s="94"/>
      <c r="M16" s="94"/>
      <c r="N16" s="94" t="s">
        <v>16</v>
      </c>
      <c r="O16" s="94"/>
      <c r="P16" s="94"/>
      <c r="Q16" s="94" t="s">
        <v>17</v>
      </c>
      <c r="R16" s="94"/>
      <c r="S16" s="94"/>
      <c r="T16" s="94" t="s">
        <v>16</v>
      </c>
      <c r="U16" s="94"/>
      <c r="V16" s="94"/>
      <c r="W16" s="94" t="s">
        <v>17</v>
      </c>
      <c r="X16" s="94"/>
      <c r="Y16" s="94"/>
      <c r="AA16" s="93"/>
    </row>
    <row r="17" spans="1:27" ht="30" customHeight="1">
      <c r="A17" s="20" t="s">
        <v>12</v>
      </c>
      <c r="B17" s="103">
        <v>34</v>
      </c>
      <c r="C17" s="103"/>
      <c r="D17" s="103"/>
      <c r="E17" s="103">
        <v>71</v>
      </c>
      <c r="F17" s="103"/>
      <c r="G17" s="103"/>
      <c r="H17" s="103">
        <v>38</v>
      </c>
      <c r="I17" s="103"/>
      <c r="J17" s="103"/>
      <c r="K17" s="103">
        <v>353</v>
      </c>
      <c r="L17" s="103"/>
      <c r="M17" s="103"/>
      <c r="N17" s="103"/>
      <c r="O17" s="103"/>
      <c r="P17" s="103"/>
      <c r="Q17" s="103"/>
      <c r="R17" s="103"/>
      <c r="S17" s="103"/>
      <c r="T17" s="105">
        <f>SUM(B17,H17,N17)</f>
        <v>72</v>
      </c>
      <c r="U17" s="106"/>
      <c r="V17" s="107"/>
      <c r="W17" s="105">
        <f>SUM(E17,K17,Q17)</f>
        <v>424</v>
      </c>
      <c r="X17" s="106"/>
      <c r="Y17" s="107"/>
      <c r="AA17" s="14">
        <f>SUM(T17:Y17)</f>
        <v>496</v>
      </c>
    </row>
    <row r="18" spans="1:27" ht="30" customHeight="1">
      <c r="A18" s="20" t="s">
        <v>29</v>
      </c>
      <c r="B18" s="103">
        <v>4</v>
      </c>
      <c r="C18" s="103"/>
      <c r="D18" s="103"/>
      <c r="E18" s="103">
        <v>4</v>
      </c>
      <c r="F18" s="103"/>
      <c r="G18" s="103"/>
      <c r="H18" s="103">
        <v>3</v>
      </c>
      <c r="I18" s="103"/>
      <c r="J18" s="103"/>
      <c r="K18" s="103">
        <v>29</v>
      </c>
      <c r="L18" s="103"/>
      <c r="M18" s="103"/>
      <c r="N18" s="103"/>
      <c r="O18" s="103"/>
      <c r="P18" s="103"/>
      <c r="Q18" s="103"/>
      <c r="R18" s="103"/>
      <c r="S18" s="103"/>
      <c r="T18" s="105">
        <f>SUM(B18,H18,N18)</f>
        <v>7</v>
      </c>
      <c r="U18" s="106"/>
      <c r="V18" s="107"/>
      <c r="W18" s="105">
        <f>SUM(E18,K18,Q18)</f>
        <v>33</v>
      </c>
      <c r="X18" s="106"/>
      <c r="Y18" s="107"/>
      <c r="AA18" s="14">
        <f>SUM(T18:Y18)</f>
        <v>40</v>
      </c>
    </row>
    <row r="19" spans="1:27" ht="30" customHeight="1">
      <c r="A19" s="26" t="s">
        <v>4</v>
      </c>
      <c r="B19" s="101">
        <f>SUM(B17:D18)</f>
        <v>38</v>
      </c>
      <c r="C19" s="101"/>
      <c r="D19" s="101"/>
      <c r="E19" s="101">
        <f>SUM(E17:G18)</f>
        <v>75</v>
      </c>
      <c r="F19" s="101"/>
      <c r="G19" s="101"/>
      <c r="H19" s="101">
        <f>SUM(H17:J18)</f>
        <v>41</v>
      </c>
      <c r="I19" s="101"/>
      <c r="J19" s="101"/>
      <c r="K19" s="101">
        <f>SUM(K17:M18)</f>
        <v>382</v>
      </c>
      <c r="L19" s="101"/>
      <c r="M19" s="101"/>
      <c r="N19" s="101">
        <f>SUM(N17:P18)</f>
        <v>0</v>
      </c>
      <c r="O19" s="101"/>
      <c r="P19" s="101"/>
      <c r="Q19" s="101">
        <f>SUM(Q17:S18)</f>
        <v>0</v>
      </c>
      <c r="R19" s="101"/>
      <c r="S19" s="101"/>
      <c r="T19" s="105">
        <f>SUM(B19,H19,N19)</f>
        <v>79</v>
      </c>
      <c r="U19" s="106"/>
      <c r="V19" s="107"/>
      <c r="W19" s="105">
        <f>SUM(E19,K19,Q19)</f>
        <v>457</v>
      </c>
      <c r="X19" s="106"/>
      <c r="Y19" s="107"/>
      <c r="AA19" s="14">
        <f>SUM(T19:Y19)</f>
        <v>536</v>
      </c>
    </row>
    <row r="20" spans="1:13" ht="30" customHeight="1">
      <c r="A20" s="104" t="s">
        <v>13</v>
      </c>
      <c r="B20" s="104"/>
      <c r="C20" s="104"/>
      <c r="D20" s="104"/>
      <c r="E20" s="104"/>
      <c r="F20" s="104"/>
      <c r="G20" s="104"/>
      <c r="H20" s="5"/>
      <c r="I20" s="5"/>
      <c r="J20" s="6"/>
      <c r="K20" s="6"/>
      <c r="L20" s="6"/>
      <c r="M20" s="6"/>
    </row>
    <row r="21" spans="1:13" ht="30" customHeight="1">
      <c r="A21" s="9"/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</row>
    <row r="22" spans="1:27" ht="45" customHeight="1">
      <c r="A22" s="114" t="s">
        <v>22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6"/>
      <c r="AA22" s="116"/>
    </row>
    <row r="23" spans="1:27" ht="30" customHeight="1">
      <c r="A23" s="110" t="s">
        <v>2</v>
      </c>
      <c r="B23" s="94" t="s">
        <v>69</v>
      </c>
      <c r="C23" s="94"/>
      <c r="D23" s="112"/>
      <c r="E23" s="112"/>
      <c r="F23" s="94" t="s">
        <v>66</v>
      </c>
      <c r="G23" s="94"/>
      <c r="H23" s="94"/>
      <c r="I23" s="94"/>
      <c r="J23" s="94" t="s">
        <v>67</v>
      </c>
      <c r="K23" s="94"/>
      <c r="L23" s="94"/>
      <c r="M23" s="94"/>
      <c r="N23" s="94" t="s">
        <v>68</v>
      </c>
      <c r="O23" s="94"/>
      <c r="P23" s="94"/>
      <c r="Q23" s="94"/>
      <c r="R23" s="94" t="s">
        <v>3</v>
      </c>
      <c r="S23" s="94"/>
      <c r="T23" s="94"/>
      <c r="U23" s="94"/>
      <c r="V23" s="94" t="s">
        <v>4</v>
      </c>
      <c r="W23" s="86"/>
      <c r="X23" s="86"/>
      <c r="Y23" s="86"/>
      <c r="AA23" s="92" t="s">
        <v>4</v>
      </c>
    </row>
    <row r="24" spans="1:27" ht="30" customHeight="1">
      <c r="A24" s="111"/>
      <c r="B24" s="94" t="s">
        <v>16</v>
      </c>
      <c r="C24" s="94"/>
      <c r="D24" s="94" t="s">
        <v>17</v>
      </c>
      <c r="E24" s="94"/>
      <c r="F24" s="94" t="s">
        <v>16</v>
      </c>
      <c r="G24" s="94"/>
      <c r="H24" s="94" t="s">
        <v>17</v>
      </c>
      <c r="I24" s="94"/>
      <c r="J24" s="94" t="s">
        <v>16</v>
      </c>
      <c r="K24" s="94"/>
      <c r="L24" s="94" t="s">
        <v>17</v>
      </c>
      <c r="M24" s="94"/>
      <c r="N24" s="94" t="s">
        <v>16</v>
      </c>
      <c r="O24" s="94"/>
      <c r="P24" s="94" t="s">
        <v>17</v>
      </c>
      <c r="Q24" s="94"/>
      <c r="R24" s="94" t="s">
        <v>16</v>
      </c>
      <c r="S24" s="94"/>
      <c r="T24" s="94" t="s">
        <v>17</v>
      </c>
      <c r="U24" s="94"/>
      <c r="V24" s="94" t="s">
        <v>16</v>
      </c>
      <c r="W24" s="94"/>
      <c r="X24" s="94" t="s">
        <v>17</v>
      </c>
      <c r="Y24" s="94"/>
      <c r="AA24" s="93"/>
    </row>
    <row r="25" spans="1:27" ht="30" customHeight="1">
      <c r="A25" s="20" t="s">
        <v>5</v>
      </c>
      <c r="B25" s="118">
        <v>2</v>
      </c>
      <c r="C25" s="118"/>
      <c r="D25" s="118">
        <v>7</v>
      </c>
      <c r="E25" s="118"/>
      <c r="F25" s="118">
        <v>31</v>
      </c>
      <c r="G25" s="118"/>
      <c r="H25" s="118">
        <v>90</v>
      </c>
      <c r="I25" s="118"/>
      <c r="J25" s="118">
        <v>23</v>
      </c>
      <c r="K25" s="118"/>
      <c r="L25" s="118">
        <v>67</v>
      </c>
      <c r="M25" s="118"/>
      <c r="N25" s="118">
        <v>108</v>
      </c>
      <c r="O25" s="118"/>
      <c r="P25" s="118">
        <v>355</v>
      </c>
      <c r="Q25" s="118"/>
      <c r="R25" s="118">
        <v>124</v>
      </c>
      <c r="S25" s="118"/>
      <c r="T25" s="118">
        <v>330</v>
      </c>
      <c r="U25" s="118"/>
      <c r="V25" s="102">
        <f>SUM(B25,F25,J25,N25,R25)</f>
        <v>288</v>
      </c>
      <c r="W25" s="102"/>
      <c r="X25" s="102">
        <f>SUM(D25,H25,L25,P25,T25)</f>
        <v>849</v>
      </c>
      <c r="Y25" s="102"/>
      <c r="AA25" s="14">
        <f>SUM(V25:Y25)</f>
        <v>1137</v>
      </c>
    </row>
    <row r="26" spans="1:27" ht="30" customHeight="1">
      <c r="A26" s="20" t="s">
        <v>6</v>
      </c>
      <c r="B26" s="118"/>
      <c r="C26" s="118"/>
      <c r="D26" s="118"/>
      <c r="E26" s="118"/>
      <c r="F26" s="118">
        <v>9</v>
      </c>
      <c r="G26" s="118"/>
      <c r="H26" s="118">
        <v>59</v>
      </c>
      <c r="I26" s="118"/>
      <c r="J26" s="118">
        <v>4</v>
      </c>
      <c r="K26" s="118"/>
      <c r="L26" s="118">
        <v>49</v>
      </c>
      <c r="M26" s="118"/>
      <c r="N26" s="118">
        <v>55</v>
      </c>
      <c r="O26" s="118"/>
      <c r="P26" s="118">
        <v>226</v>
      </c>
      <c r="Q26" s="118"/>
      <c r="R26" s="118">
        <v>62</v>
      </c>
      <c r="S26" s="118"/>
      <c r="T26" s="118">
        <v>184</v>
      </c>
      <c r="U26" s="118"/>
      <c r="V26" s="102">
        <f>SUM(B26,F26,J26,N26,R26)</f>
        <v>130</v>
      </c>
      <c r="W26" s="102"/>
      <c r="X26" s="102">
        <f>SUM(D26,H26,L26,P26,T26)</f>
        <v>518</v>
      </c>
      <c r="Y26" s="102"/>
      <c r="AA26" s="14">
        <f>SUM(V26:Y26)</f>
        <v>648</v>
      </c>
    </row>
    <row r="27" spans="1:27" ht="30" customHeight="1">
      <c r="A27" s="26" t="s">
        <v>7</v>
      </c>
      <c r="B27" s="102">
        <f>SUM(B25:C26)</f>
        <v>2</v>
      </c>
      <c r="C27" s="102"/>
      <c r="D27" s="102">
        <f>SUM(D25:E26)</f>
        <v>7</v>
      </c>
      <c r="E27" s="102"/>
      <c r="F27" s="102">
        <f>SUM(F25:G26)</f>
        <v>40</v>
      </c>
      <c r="G27" s="102"/>
      <c r="H27" s="102">
        <f>SUM(H25:I26)</f>
        <v>149</v>
      </c>
      <c r="I27" s="102"/>
      <c r="J27" s="102">
        <f>SUM(J25:K26)</f>
        <v>27</v>
      </c>
      <c r="K27" s="102"/>
      <c r="L27" s="102">
        <f>SUM(L25:M26)</f>
        <v>116</v>
      </c>
      <c r="M27" s="102"/>
      <c r="N27" s="102">
        <f>SUM(N25:O26)</f>
        <v>163</v>
      </c>
      <c r="O27" s="102"/>
      <c r="P27" s="102">
        <f>SUM(P25:Q26)</f>
        <v>581</v>
      </c>
      <c r="Q27" s="102"/>
      <c r="R27" s="102">
        <f>SUM(R25:S26)</f>
        <v>186</v>
      </c>
      <c r="S27" s="102"/>
      <c r="T27" s="102">
        <f>SUM(T25:U26)</f>
        <v>514</v>
      </c>
      <c r="U27" s="102"/>
      <c r="V27" s="102">
        <f>SUM(B27,F27,J27,N27,R27)</f>
        <v>418</v>
      </c>
      <c r="W27" s="102"/>
      <c r="X27" s="102">
        <f>SUM(D27,H27,L27,P27,T27)</f>
        <v>1367</v>
      </c>
      <c r="Y27" s="102"/>
      <c r="AA27" s="14">
        <f>SUM(V27:Y27)</f>
        <v>1785</v>
      </c>
    </row>
    <row r="28" spans="1:13" ht="30" customHeight="1">
      <c r="A28" s="8"/>
      <c r="B28" s="8"/>
      <c r="C28" s="8"/>
      <c r="D28" s="8"/>
      <c r="E28" s="8"/>
      <c r="F28" s="8"/>
      <c r="G28" s="8"/>
      <c r="H28" s="5"/>
      <c r="I28" s="5"/>
      <c r="J28" s="6"/>
      <c r="K28" s="6"/>
      <c r="L28" s="6"/>
      <c r="M28" s="6"/>
    </row>
    <row r="29" spans="1:27" ht="30" customHeight="1">
      <c r="A29" s="100" t="s">
        <v>8</v>
      </c>
      <c r="B29" s="100" t="s">
        <v>9</v>
      </c>
      <c r="C29" s="85"/>
      <c r="D29" s="85"/>
      <c r="E29" s="85"/>
      <c r="F29" s="85"/>
      <c r="G29" s="85"/>
      <c r="H29" s="100" t="s">
        <v>10</v>
      </c>
      <c r="I29" s="100"/>
      <c r="J29" s="85"/>
      <c r="K29" s="85"/>
      <c r="L29" s="85"/>
      <c r="M29" s="85"/>
      <c r="N29" s="100" t="s">
        <v>11</v>
      </c>
      <c r="O29" s="100"/>
      <c r="P29" s="100"/>
      <c r="Q29" s="100"/>
      <c r="R29" s="100"/>
      <c r="S29" s="100"/>
      <c r="T29" s="100" t="s">
        <v>4</v>
      </c>
      <c r="U29" s="86"/>
      <c r="V29" s="86"/>
      <c r="W29" s="86"/>
      <c r="X29" s="86"/>
      <c r="Y29" s="86"/>
      <c r="AA29" s="92" t="s">
        <v>4</v>
      </c>
    </row>
    <row r="30" spans="1:27" ht="30" customHeight="1">
      <c r="A30" s="100"/>
      <c r="B30" s="100" t="s">
        <v>16</v>
      </c>
      <c r="C30" s="100"/>
      <c r="D30" s="100"/>
      <c r="E30" s="100" t="s">
        <v>17</v>
      </c>
      <c r="F30" s="86"/>
      <c r="G30" s="86"/>
      <c r="H30" s="94" t="s">
        <v>16</v>
      </c>
      <c r="I30" s="94"/>
      <c r="J30" s="94"/>
      <c r="K30" s="94" t="s">
        <v>17</v>
      </c>
      <c r="L30" s="94"/>
      <c r="M30" s="94"/>
      <c r="N30" s="94" t="s">
        <v>16</v>
      </c>
      <c r="O30" s="94"/>
      <c r="P30" s="94"/>
      <c r="Q30" s="94" t="s">
        <v>17</v>
      </c>
      <c r="R30" s="94"/>
      <c r="S30" s="94"/>
      <c r="T30" s="94" t="s">
        <v>16</v>
      </c>
      <c r="U30" s="94"/>
      <c r="V30" s="94"/>
      <c r="W30" s="94" t="s">
        <v>17</v>
      </c>
      <c r="X30" s="94"/>
      <c r="Y30" s="94"/>
      <c r="AA30" s="93"/>
    </row>
    <row r="31" spans="1:27" ht="30" customHeight="1">
      <c r="A31" s="20" t="s">
        <v>12</v>
      </c>
      <c r="B31" s="103"/>
      <c r="C31" s="103"/>
      <c r="D31" s="103"/>
      <c r="E31" s="103"/>
      <c r="F31" s="103"/>
      <c r="G31" s="103"/>
      <c r="H31" s="103">
        <v>2</v>
      </c>
      <c r="I31" s="103"/>
      <c r="J31" s="103"/>
      <c r="K31" s="103">
        <v>3</v>
      </c>
      <c r="L31" s="103"/>
      <c r="M31" s="103"/>
      <c r="N31" s="103">
        <v>11</v>
      </c>
      <c r="O31" s="103"/>
      <c r="P31" s="103"/>
      <c r="Q31" s="103">
        <v>31</v>
      </c>
      <c r="R31" s="103"/>
      <c r="S31" s="103"/>
      <c r="T31" s="105">
        <f>SUM(B31,H31,N31)</f>
        <v>13</v>
      </c>
      <c r="U31" s="106"/>
      <c r="V31" s="107"/>
      <c r="W31" s="105">
        <f>SUM(E31,K31,Q31)</f>
        <v>34</v>
      </c>
      <c r="X31" s="106"/>
      <c r="Y31" s="107"/>
      <c r="AA31" s="14">
        <f>SUM(T31:Y31)</f>
        <v>47</v>
      </c>
    </row>
    <row r="32" spans="1:27" ht="30" customHeight="1">
      <c r="A32" s="20" t="s">
        <v>29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>
        <v>5</v>
      </c>
      <c r="R32" s="103"/>
      <c r="S32" s="103"/>
      <c r="T32" s="105">
        <f>SUM(B32,H32,N32)</f>
        <v>0</v>
      </c>
      <c r="U32" s="106"/>
      <c r="V32" s="107"/>
      <c r="W32" s="105">
        <f>SUM(E32,K32,Q32)</f>
        <v>5</v>
      </c>
      <c r="X32" s="106"/>
      <c r="Y32" s="107"/>
      <c r="AA32" s="14">
        <f>SUM(T32:Y32)</f>
        <v>5</v>
      </c>
    </row>
    <row r="33" spans="1:27" ht="30" customHeight="1">
      <c r="A33" s="26" t="s">
        <v>4</v>
      </c>
      <c r="B33" s="101">
        <f>SUM(B31:D32)</f>
        <v>0</v>
      </c>
      <c r="C33" s="101"/>
      <c r="D33" s="101"/>
      <c r="E33" s="101">
        <f>SUM(E31:G32)</f>
        <v>0</v>
      </c>
      <c r="F33" s="101"/>
      <c r="G33" s="101"/>
      <c r="H33" s="101">
        <f>SUM(H31:J32)</f>
        <v>2</v>
      </c>
      <c r="I33" s="101"/>
      <c r="J33" s="101"/>
      <c r="K33" s="101">
        <f>SUM(K31:M32)</f>
        <v>3</v>
      </c>
      <c r="L33" s="101"/>
      <c r="M33" s="101"/>
      <c r="N33" s="101">
        <f>SUM(N31:P32)</f>
        <v>11</v>
      </c>
      <c r="O33" s="101"/>
      <c r="P33" s="101"/>
      <c r="Q33" s="101">
        <f>SUM(Q31:S32)</f>
        <v>36</v>
      </c>
      <c r="R33" s="101"/>
      <c r="S33" s="101"/>
      <c r="T33" s="105">
        <f>SUM(B33,H33,N33)</f>
        <v>13</v>
      </c>
      <c r="U33" s="106"/>
      <c r="V33" s="107"/>
      <c r="W33" s="105">
        <f>SUM(E33,K33,Q33)</f>
        <v>39</v>
      </c>
      <c r="X33" s="106"/>
      <c r="Y33" s="107"/>
      <c r="AA33" s="14">
        <f>SUM(T33:Y33)</f>
        <v>52</v>
      </c>
    </row>
    <row r="34" spans="1:25" ht="30" customHeight="1">
      <c r="A34" s="104" t="s">
        <v>13</v>
      </c>
      <c r="B34" s="104"/>
      <c r="C34" s="104"/>
      <c r="D34" s="104"/>
      <c r="E34" s="104"/>
      <c r="F34" s="104"/>
      <c r="G34" s="10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6"/>
      <c r="U34" s="16"/>
      <c r="V34" s="16"/>
      <c r="W34" s="16"/>
      <c r="X34" s="16"/>
      <c r="Y34" s="16"/>
    </row>
    <row r="35" s="7" customFormat="1" ht="30" customHeight="1">
      <c r="AA35" s="19"/>
    </row>
    <row r="36" spans="1:27" ht="30" customHeight="1">
      <c r="A36" s="100" t="s">
        <v>14</v>
      </c>
      <c r="B36" s="100" t="s">
        <v>9</v>
      </c>
      <c r="C36" s="85"/>
      <c r="D36" s="85"/>
      <c r="E36" s="85"/>
      <c r="F36" s="85"/>
      <c r="G36" s="85"/>
      <c r="H36" s="100" t="s">
        <v>10</v>
      </c>
      <c r="I36" s="100"/>
      <c r="J36" s="85"/>
      <c r="K36" s="85"/>
      <c r="L36" s="85"/>
      <c r="M36" s="85"/>
      <c r="N36" s="100" t="s">
        <v>11</v>
      </c>
      <c r="O36" s="100"/>
      <c r="P36" s="100"/>
      <c r="Q36" s="100"/>
      <c r="R36" s="100"/>
      <c r="S36" s="100"/>
      <c r="T36" s="100" t="s">
        <v>4</v>
      </c>
      <c r="U36" s="86"/>
      <c r="V36" s="86"/>
      <c r="W36" s="86"/>
      <c r="X36" s="86"/>
      <c r="Y36" s="86"/>
      <c r="AA36" s="92" t="s">
        <v>4</v>
      </c>
    </row>
    <row r="37" spans="1:27" ht="30" customHeight="1">
      <c r="A37" s="100"/>
      <c r="B37" s="100" t="s">
        <v>16</v>
      </c>
      <c r="C37" s="100"/>
      <c r="D37" s="100"/>
      <c r="E37" s="100" t="s">
        <v>17</v>
      </c>
      <c r="F37" s="86"/>
      <c r="G37" s="86"/>
      <c r="H37" s="94" t="s">
        <v>16</v>
      </c>
      <c r="I37" s="94"/>
      <c r="J37" s="94"/>
      <c r="K37" s="94" t="s">
        <v>17</v>
      </c>
      <c r="L37" s="94"/>
      <c r="M37" s="94"/>
      <c r="N37" s="94" t="s">
        <v>16</v>
      </c>
      <c r="O37" s="94"/>
      <c r="P37" s="94"/>
      <c r="Q37" s="94" t="s">
        <v>17</v>
      </c>
      <c r="R37" s="94"/>
      <c r="S37" s="94"/>
      <c r="T37" s="94" t="s">
        <v>16</v>
      </c>
      <c r="U37" s="94"/>
      <c r="V37" s="94"/>
      <c r="W37" s="94" t="s">
        <v>17</v>
      </c>
      <c r="X37" s="94"/>
      <c r="Y37" s="94"/>
      <c r="AA37" s="93"/>
    </row>
    <row r="38" spans="1:27" ht="30" customHeight="1">
      <c r="A38" s="20" t="s">
        <v>23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5">
        <f>SUM(B38,H38,N38)</f>
        <v>0</v>
      </c>
      <c r="U38" s="106"/>
      <c r="V38" s="107"/>
      <c r="W38" s="105">
        <f>SUM(E38,K38,Q38)</f>
        <v>0</v>
      </c>
      <c r="X38" s="106"/>
      <c r="Y38" s="107"/>
      <c r="AA38" s="14">
        <f>SUM(T38:Y38)</f>
        <v>0</v>
      </c>
    </row>
    <row r="39" ht="24.75" customHeight="1"/>
    <row r="40" ht="12" customHeight="1">
      <c r="A40" s="18" t="s">
        <v>41</v>
      </c>
    </row>
    <row r="41" ht="15.75">
      <c r="A41" s="18" t="s">
        <v>40</v>
      </c>
    </row>
  </sheetData>
  <sheetProtection sheet="1" objects="1" scenarios="1"/>
  <mergeCells count="212">
    <mergeCell ref="AA36:AA37"/>
    <mergeCell ref="A1:AA1"/>
    <mergeCell ref="A2:AA2"/>
    <mergeCell ref="H30:J30"/>
    <mergeCell ref="AA29:AA30"/>
    <mergeCell ref="AA23:AA24"/>
    <mergeCell ref="AA8:AA9"/>
    <mergeCell ref="AA15:AA16"/>
    <mergeCell ref="K11:M11"/>
    <mergeCell ref="T11:V11"/>
    <mergeCell ref="N29:S29"/>
    <mergeCell ref="T29:Y29"/>
    <mergeCell ref="B30:D30"/>
    <mergeCell ref="E30:G30"/>
    <mergeCell ref="K30:M30"/>
    <mergeCell ref="N30:P30"/>
    <mergeCell ref="Q30:S30"/>
    <mergeCell ref="B12:D12"/>
    <mergeCell ref="A29:A30"/>
    <mergeCell ref="B29:G29"/>
    <mergeCell ref="H29:M29"/>
    <mergeCell ref="K12:M12"/>
    <mergeCell ref="J27:K27"/>
    <mergeCell ref="L27:M27"/>
    <mergeCell ref="J25:K25"/>
    <mergeCell ref="L25:M25"/>
    <mergeCell ref="A23:A24"/>
    <mergeCell ref="Q10:S10"/>
    <mergeCell ref="K10:M10"/>
    <mergeCell ref="W13:Y13"/>
    <mergeCell ref="B13:D13"/>
    <mergeCell ref="E13:G13"/>
    <mergeCell ref="H13:J13"/>
    <mergeCell ref="K13:M13"/>
    <mergeCell ref="N13:P13"/>
    <mergeCell ref="Q13:S13"/>
    <mergeCell ref="T13:V13"/>
    <mergeCell ref="N8:S8"/>
    <mergeCell ref="T8:Y8"/>
    <mergeCell ref="B9:D9"/>
    <mergeCell ref="E9:G9"/>
    <mergeCell ref="H9:J9"/>
    <mergeCell ref="B8:G8"/>
    <mergeCell ref="H8:M8"/>
    <mergeCell ref="W9:Y9"/>
    <mergeCell ref="W10:Y10"/>
    <mergeCell ref="B11:D11"/>
    <mergeCell ref="E11:G11"/>
    <mergeCell ref="H11:J11"/>
    <mergeCell ref="W11:Y11"/>
    <mergeCell ref="B10:D10"/>
    <mergeCell ref="E10:G10"/>
    <mergeCell ref="H10:J10"/>
    <mergeCell ref="N11:P11"/>
    <mergeCell ref="N10:P10"/>
    <mergeCell ref="R27:S27"/>
    <mergeCell ref="T27:U27"/>
    <mergeCell ref="K9:M9"/>
    <mergeCell ref="B27:C27"/>
    <mergeCell ref="D27:E27"/>
    <mergeCell ref="F27:G27"/>
    <mergeCell ref="H27:I27"/>
    <mergeCell ref="T10:V10"/>
    <mergeCell ref="E12:G12"/>
    <mergeCell ref="H12:J12"/>
    <mergeCell ref="N27:O27"/>
    <mergeCell ref="P27:Q27"/>
    <mergeCell ref="W30:Y30"/>
    <mergeCell ref="T25:U25"/>
    <mergeCell ref="V25:W25"/>
    <mergeCell ref="X25:Y25"/>
    <mergeCell ref="T26:U26"/>
    <mergeCell ref="V26:W26"/>
    <mergeCell ref="X26:Y26"/>
    <mergeCell ref="V27:W27"/>
    <mergeCell ref="X27:Y27"/>
    <mergeCell ref="T30:V30"/>
    <mergeCell ref="R25:S25"/>
    <mergeCell ref="B26:C26"/>
    <mergeCell ref="D26:E26"/>
    <mergeCell ref="N26:O26"/>
    <mergeCell ref="P26:Q26"/>
    <mergeCell ref="J26:K26"/>
    <mergeCell ref="L26:M26"/>
    <mergeCell ref="R26:S26"/>
    <mergeCell ref="F25:G25"/>
    <mergeCell ref="H25:I25"/>
    <mergeCell ref="R24:S24"/>
    <mergeCell ref="V24:W24"/>
    <mergeCell ref="J24:K24"/>
    <mergeCell ref="L24:M24"/>
    <mergeCell ref="N25:O25"/>
    <mergeCell ref="P25:Q25"/>
    <mergeCell ref="B23:E23"/>
    <mergeCell ref="F23:I23"/>
    <mergeCell ref="J23:M23"/>
    <mergeCell ref="B24:C24"/>
    <mergeCell ref="D24:E24"/>
    <mergeCell ref="F24:G24"/>
    <mergeCell ref="H24:I24"/>
    <mergeCell ref="B25:C25"/>
    <mergeCell ref="H19:J19"/>
    <mergeCell ref="K19:M19"/>
    <mergeCell ref="N19:P19"/>
    <mergeCell ref="Q19:S19"/>
    <mergeCell ref="N17:P17"/>
    <mergeCell ref="Q17:S17"/>
    <mergeCell ref="N16:P16"/>
    <mergeCell ref="W18:Y18"/>
    <mergeCell ref="Q18:S18"/>
    <mergeCell ref="B17:D17"/>
    <mergeCell ref="E17:G17"/>
    <mergeCell ref="H17:J17"/>
    <mergeCell ref="K17:M17"/>
    <mergeCell ref="K18:M18"/>
    <mergeCell ref="N18:P18"/>
    <mergeCell ref="A15:A16"/>
    <mergeCell ref="B15:G15"/>
    <mergeCell ref="H15:M15"/>
    <mergeCell ref="N15:S15"/>
    <mergeCell ref="B16:D16"/>
    <mergeCell ref="E16:G16"/>
    <mergeCell ref="H16:J16"/>
    <mergeCell ref="K16:M16"/>
    <mergeCell ref="H31:J31"/>
    <mergeCell ref="K31:M31"/>
    <mergeCell ref="T18:V18"/>
    <mergeCell ref="Q31:S31"/>
    <mergeCell ref="T31:V31"/>
    <mergeCell ref="N23:Q23"/>
    <mergeCell ref="R23:U23"/>
    <mergeCell ref="T24:U24"/>
    <mergeCell ref="V23:Y23"/>
    <mergeCell ref="N24:O24"/>
    <mergeCell ref="H33:J33"/>
    <mergeCell ref="K33:M33"/>
    <mergeCell ref="B33:D33"/>
    <mergeCell ref="B32:D32"/>
    <mergeCell ref="E32:G32"/>
    <mergeCell ref="H32:J32"/>
    <mergeCell ref="K32:M32"/>
    <mergeCell ref="A36:A37"/>
    <mergeCell ref="B36:G36"/>
    <mergeCell ref="H36:M36"/>
    <mergeCell ref="B37:D37"/>
    <mergeCell ref="E37:G37"/>
    <mergeCell ref="H37:J37"/>
    <mergeCell ref="K37:M37"/>
    <mergeCell ref="A20:G20"/>
    <mergeCell ref="B18:D18"/>
    <mergeCell ref="E18:G18"/>
    <mergeCell ref="A34:G34"/>
    <mergeCell ref="E33:G33"/>
    <mergeCell ref="B31:D31"/>
    <mergeCell ref="E31:G31"/>
    <mergeCell ref="B19:D19"/>
    <mergeCell ref="E19:G19"/>
    <mergeCell ref="D25:E25"/>
    <mergeCell ref="B38:D38"/>
    <mergeCell ref="E38:G38"/>
    <mergeCell ref="H38:J38"/>
    <mergeCell ref="K38:M38"/>
    <mergeCell ref="T12:V12"/>
    <mergeCell ref="W12:Y12"/>
    <mergeCell ref="T9:V9"/>
    <mergeCell ref="T32:V32"/>
    <mergeCell ref="W32:Y32"/>
    <mergeCell ref="W31:Y31"/>
    <mergeCell ref="T17:V17"/>
    <mergeCell ref="T19:V19"/>
    <mergeCell ref="W19:Y19"/>
    <mergeCell ref="X24:Y24"/>
    <mergeCell ref="N33:P33"/>
    <mergeCell ref="Q9:S9"/>
    <mergeCell ref="N32:P32"/>
    <mergeCell ref="Q12:S12"/>
    <mergeCell ref="Q32:S32"/>
    <mergeCell ref="N12:P12"/>
    <mergeCell ref="Q33:S33"/>
    <mergeCell ref="N31:P31"/>
    <mergeCell ref="P24:Q24"/>
    <mergeCell ref="Q16:S16"/>
    <mergeCell ref="W38:Y38"/>
    <mergeCell ref="Q38:S38"/>
    <mergeCell ref="T38:V38"/>
    <mergeCell ref="N38:P38"/>
    <mergeCell ref="T36:Y36"/>
    <mergeCell ref="T37:V37"/>
    <mergeCell ref="W37:Y37"/>
    <mergeCell ref="N36:S36"/>
    <mergeCell ref="Q37:S37"/>
    <mergeCell ref="N37:P37"/>
    <mergeCell ref="W16:Y16"/>
    <mergeCell ref="W17:Y17"/>
    <mergeCell ref="T33:V33"/>
    <mergeCell ref="A7:AA7"/>
    <mergeCell ref="A22:AA22"/>
    <mergeCell ref="A8:A9"/>
    <mergeCell ref="F26:G26"/>
    <mergeCell ref="H26:I26"/>
    <mergeCell ref="W33:Y33"/>
    <mergeCell ref="N9:P9"/>
    <mergeCell ref="H18:J18"/>
    <mergeCell ref="Q11:S11"/>
    <mergeCell ref="A4:K4"/>
    <mergeCell ref="L4:N4"/>
    <mergeCell ref="O4:AA4"/>
    <mergeCell ref="A5:K5"/>
    <mergeCell ref="L5:N5"/>
    <mergeCell ref="O5:AA5"/>
    <mergeCell ref="T15:Y15"/>
    <mergeCell ref="T16:V16"/>
  </mergeCells>
  <printOptions horizontalCentered="1"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="90" zoomScaleNormal="90" workbookViewId="0" topLeftCell="A25">
      <selection activeCell="B15" sqref="B15:G15"/>
    </sheetView>
  </sheetViews>
  <sheetFormatPr defaultColWidth="11.421875" defaultRowHeight="12.75"/>
  <cols>
    <col min="1" max="1" width="26.421875" style="4" bestFit="1" customWidth="1"/>
    <col min="2" max="25" width="4.7109375" style="4" customWidth="1"/>
    <col min="26" max="26" width="1.28515625" style="1" customWidth="1"/>
    <col min="27" max="27" width="12.7109375" style="21" customWidth="1"/>
    <col min="28" max="16384" width="11.421875" style="1" customWidth="1"/>
  </cols>
  <sheetData>
    <row r="1" spans="1:27" ht="4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1"/>
      <c r="AA1" s="91"/>
    </row>
    <row r="2" spans="1:27" ht="45" customHeight="1">
      <c r="A2" s="90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45" customHeight="1">
      <c r="A3" s="126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30" customHeight="1">
      <c r="A4" s="3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30" customHeight="1">
      <c r="A5" s="99" t="s">
        <v>48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 t="s">
        <v>50</v>
      </c>
      <c r="M5" s="100"/>
      <c r="N5" s="100"/>
      <c r="O5" s="97" t="s">
        <v>49</v>
      </c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30" customHeight="1">
      <c r="A6" s="95" t="s">
        <v>70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87">
        <v>30</v>
      </c>
      <c r="M6" s="88"/>
      <c r="N6" s="89"/>
      <c r="O6" s="98" t="s">
        <v>71</v>
      </c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1:25" ht="30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7" ht="45" customHeight="1">
      <c r="A8" s="129" t="s">
        <v>47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</row>
    <row r="9" spans="1:27" ht="60" customHeight="1">
      <c r="A9" s="35"/>
      <c r="B9" s="121" t="s">
        <v>46</v>
      </c>
      <c r="C9" s="122"/>
      <c r="D9" s="122"/>
      <c r="E9" s="122"/>
      <c r="F9" s="122"/>
      <c r="G9" s="122"/>
      <c r="H9" s="122"/>
      <c r="I9" s="123"/>
      <c r="J9" s="121" t="s">
        <v>42</v>
      </c>
      <c r="K9" s="124"/>
      <c r="L9" s="124"/>
      <c r="M9" s="124"/>
      <c r="N9" s="124"/>
      <c r="O9" s="124"/>
      <c r="P9" s="124"/>
      <c r="Q9" s="125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ht="30" customHeight="1">
      <c r="A10" s="110" t="s">
        <v>47</v>
      </c>
      <c r="B10" s="94" t="s">
        <v>69</v>
      </c>
      <c r="C10" s="94"/>
      <c r="D10" s="112"/>
      <c r="E10" s="112"/>
      <c r="F10" s="94" t="s">
        <v>66</v>
      </c>
      <c r="G10" s="94"/>
      <c r="H10" s="94"/>
      <c r="I10" s="94"/>
      <c r="J10" s="94" t="s">
        <v>67</v>
      </c>
      <c r="K10" s="94"/>
      <c r="L10" s="94"/>
      <c r="M10" s="94"/>
      <c r="N10" s="94" t="s">
        <v>68</v>
      </c>
      <c r="O10" s="94"/>
      <c r="P10" s="94"/>
      <c r="Q10" s="94"/>
      <c r="R10" s="94" t="s">
        <v>3</v>
      </c>
      <c r="S10" s="94"/>
      <c r="T10" s="94"/>
      <c r="U10" s="94"/>
      <c r="V10" s="94" t="s">
        <v>4</v>
      </c>
      <c r="W10" s="86"/>
      <c r="X10" s="86"/>
      <c r="Y10" s="86"/>
      <c r="AA10" s="92" t="s">
        <v>4</v>
      </c>
    </row>
    <row r="11" spans="1:27" ht="30" customHeight="1">
      <c r="A11" s="111"/>
      <c r="B11" s="94" t="s">
        <v>16</v>
      </c>
      <c r="C11" s="94"/>
      <c r="D11" s="94" t="s">
        <v>17</v>
      </c>
      <c r="E11" s="94"/>
      <c r="F11" s="94" t="s">
        <v>16</v>
      </c>
      <c r="G11" s="94"/>
      <c r="H11" s="94" t="s">
        <v>17</v>
      </c>
      <c r="I11" s="94"/>
      <c r="J11" s="94" t="s">
        <v>16</v>
      </c>
      <c r="K11" s="94"/>
      <c r="L11" s="94" t="s">
        <v>17</v>
      </c>
      <c r="M11" s="94"/>
      <c r="N11" s="94" t="s">
        <v>16</v>
      </c>
      <c r="O11" s="94"/>
      <c r="P11" s="94" t="s">
        <v>17</v>
      </c>
      <c r="Q11" s="94"/>
      <c r="R11" s="94" t="s">
        <v>16</v>
      </c>
      <c r="S11" s="94"/>
      <c r="T11" s="94" t="s">
        <v>17</v>
      </c>
      <c r="U11" s="94"/>
      <c r="V11" s="94" t="s">
        <v>16</v>
      </c>
      <c r="W11" s="94"/>
      <c r="X11" s="94" t="s">
        <v>17</v>
      </c>
      <c r="Y11" s="94"/>
      <c r="AA11" s="93"/>
    </row>
    <row r="12" spans="1:27" ht="30" customHeight="1">
      <c r="A12" s="20" t="s">
        <v>43</v>
      </c>
      <c r="B12" s="118">
        <v>1465</v>
      </c>
      <c r="C12" s="118"/>
      <c r="D12" s="118">
        <v>1120</v>
      </c>
      <c r="E12" s="118"/>
      <c r="F12" s="118">
        <v>1031</v>
      </c>
      <c r="G12" s="118"/>
      <c r="H12" s="118">
        <v>2693</v>
      </c>
      <c r="I12" s="118"/>
      <c r="J12" s="118">
        <v>67</v>
      </c>
      <c r="K12" s="118"/>
      <c r="L12" s="118">
        <v>419</v>
      </c>
      <c r="M12" s="118"/>
      <c r="N12" s="118">
        <v>77</v>
      </c>
      <c r="O12" s="118"/>
      <c r="P12" s="118">
        <v>1896</v>
      </c>
      <c r="Q12" s="118"/>
      <c r="R12" s="128"/>
      <c r="S12" s="128"/>
      <c r="T12" s="128"/>
      <c r="U12" s="128"/>
      <c r="V12" s="102">
        <f>SUM(B12,F12,J12,N12)</f>
        <v>2640</v>
      </c>
      <c r="W12" s="102"/>
      <c r="X12" s="102">
        <f>SUM(D12,H12,L12,P12)</f>
        <v>6128</v>
      </c>
      <c r="Y12" s="102"/>
      <c r="AA12" s="25">
        <f>SUM(V12:Y12)</f>
        <v>8768</v>
      </c>
    </row>
    <row r="13" spans="1:27" ht="30" customHeight="1">
      <c r="A13" s="20" t="s">
        <v>44</v>
      </c>
      <c r="B13" s="118">
        <v>644</v>
      </c>
      <c r="C13" s="118"/>
      <c r="D13" s="118">
        <v>870</v>
      </c>
      <c r="E13" s="118"/>
      <c r="F13" s="118">
        <v>308</v>
      </c>
      <c r="G13" s="118"/>
      <c r="H13" s="118">
        <v>1323</v>
      </c>
      <c r="I13" s="118"/>
      <c r="J13" s="118">
        <v>44</v>
      </c>
      <c r="K13" s="118"/>
      <c r="L13" s="118">
        <v>240</v>
      </c>
      <c r="M13" s="118"/>
      <c r="N13" s="118">
        <v>76</v>
      </c>
      <c r="O13" s="118"/>
      <c r="P13" s="118">
        <v>1141</v>
      </c>
      <c r="Q13" s="118"/>
      <c r="R13" s="128"/>
      <c r="S13" s="128"/>
      <c r="T13" s="128"/>
      <c r="U13" s="128"/>
      <c r="V13" s="102">
        <f>SUM(B13,F13,J13,N13)</f>
        <v>1072</v>
      </c>
      <c r="W13" s="102"/>
      <c r="X13" s="102">
        <f>SUM(D13,H13,L13,P13)</f>
        <v>3574</v>
      </c>
      <c r="Y13" s="102"/>
      <c r="AA13" s="25">
        <f>SUM(V13:Y13)</f>
        <v>4646</v>
      </c>
    </row>
    <row r="14" spans="1:27" ht="30" customHeight="1">
      <c r="A14" s="26" t="s">
        <v>7</v>
      </c>
      <c r="B14" s="102">
        <f>SUM(B12:C13)</f>
        <v>2109</v>
      </c>
      <c r="C14" s="102"/>
      <c r="D14" s="102">
        <f>SUM(D12:E13)</f>
        <v>1990</v>
      </c>
      <c r="E14" s="102"/>
      <c r="F14" s="102">
        <f>SUM(F12:G13)</f>
        <v>1339</v>
      </c>
      <c r="G14" s="102"/>
      <c r="H14" s="102">
        <f>SUM(H12:I13)</f>
        <v>4016</v>
      </c>
      <c r="I14" s="102"/>
      <c r="J14" s="102">
        <f>SUM(J12:K13)</f>
        <v>111</v>
      </c>
      <c r="K14" s="102"/>
      <c r="L14" s="102">
        <f>SUM(L12:M13)</f>
        <v>659</v>
      </c>
      <c r="M14" s="102"/>
      <c r="N14" s="102">
        <f>SUM(N12:O13)</f>
        <v>153</v>
      </c>
      <c r="O14" s="102"/>
      <c r="P14" s="102">
        <f>SUM(P12:Q13)</f>
        <v>3037</v>
      </c>
      <c r="Q14" s="102"/>
      <c r="R14" s="113"/>
      <c r="S14" s="113"/>
      <c r="T14" s="113"/>
      <c r="U14" s="113"/>
      <c r="V14" s="102">
        <f>SUM(B14,F14,J14,N14)</f>
        <v>3712</v>
      </c>
      <c r="W14" s="102"/>
      <c r="X14" s="102">
        <f>SUM(D14,H14,L14,P14)</f>
        <v>9702</v>
      </c>
      <c r="Y14" s="102"/>
      <c r="AA14" s="25">
        <f>SUM(V14:Y14)</f>
        <v>13414</v>
      </c>
    </row>
    <row r="15" spans="1:27" ht="9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7"/>
      <c r="AA15" s="23"/>
    </row>
    <row r="16" spans="1:27" s="7" customFormat="1" ht="45" customHeight="1">
      <c r="A16" s="131" t="s">
        <v>33</v>
      </c>
      <c r="B16" s="131"/>
      <c r="C16" s="131"/>
      <c r="D16" s="131"/>
      <c r="E16" s="131"/>
      <c r="F16" s="131"/>
      <c r="G16" s="131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</row>
    <row r="17" spans="1:27" s="7" customFormat="1" ht="30" customHeight="1">
      <c r="A17" s="110" t="s">
        <v>34</v>
      </c>
      <c r="B17" s="94" t="s">
        <v>69</v>
      </c>
      <c r="C17" s="94"/>
      <c r="D17" s="112"/>
      <c r="E17" s="112"/>
      <c r="F17" s="94" t="s">
        <v>66</v>
      </c>
      <c r="G17" s="94"/>
      <c r="H17" s="94"/>
      <c r="I17" s="94"/>
      <c r="J17" s="94" t="s">
        <v>67</v>
      </c>
      <c r="K17" s="94"/>
      <c r="L17" s="94"/>
      <c r="M17" s="94"/>
      <c r="N17" s="94" t="s">
        <v>68</v>
      </c>
      <c r="O17" s="94"/>
      <c r="P17" s="94"/>
      <c r="Q17" s="94"/>
      <c r="R17" s="94" t="s">
        <v>3</v>
      </c>
      <c r="S17" s="94"/>
      <c r="T17" s="94"/>
      <c r="U17" s="94"/>
      <c r="V17" s="94" t="s">
        <v>4</v>
      </c>
      <c r="W17" s="86"/>
      <c r="X17" s="86"/>
      <c r="Y17" s="86"/>
      <c r="Z17" s="1"/>
      <c r="AA17" s="92" t="s">
        <v>4</v>
      </c>
    </row>
    <row r="18" spans="1:27" s="7" customFormat="1" ht="30" customHeight="1">
      <c r="A18" s="111"/>
      <c r="B18" s="94" t="s">
        <v>16</v>
      </c>
      <c r="C18" s="94"/>
      <c r="D18" s="94" t="s">
        <v>17</v>
      </c>
      <c r="E18" s="94"/>
      <c r="F18" s="94" t="s">
        <v>16</v>
      </c>
      <c r="G18" s="94"/>
      <c r="H18" s="94" t="s">
        <v>17</v>
      </c>
      <c r="I18" s="94"/>
      <c r="J18" s="94" t="s">
        <v>16</v>
      </c>
      <c r="K18" s="94"/>
      <c r="L18" s="94" t="s">
        <v>17</v>
      </c>
      <c r="M18" s="94"/>
      <c r="N18" s="94" t="s">
        <v>16</v>
      </c>
      <c r="O18" s="94"/>
      <c r="P18" s="94" t="s">
        <v>17</v>
      </c>
      <c r="Q18" s="94"/>
      <c r="R18" s="94" t="s">
        <v>16</v>
      </c>
      <c r="S18" s="94"/>
      <c r="T18" s="94" t="s">
        <v>17</v>
      </c>
      <c r="U18" s="94"/>
      <c r="V18" s="94" t="s">
        <v>16</v>
      </c>
      <c r="W18" s="94"/>
      <c r="X18" s="94" t="s">
        <v>17</v>
      </c>
      <c r="Y18" s="94"/>
      <c r="Z18" s="1"/>
      <c r="AA18" s="93"/>
    </row>
    <row r="19" spans="1:27" s="7" customFormat="1" ht="30" customHeight="1">
      <c r="A19" s="20" t="s">
        <v>5</v>
      </c>
      <c r="B19" s="118">
        <v>105</v>
      </c>
      <c r="C19" s="118"/>
      <c r="D19" s="118">
        <v>41</v>
      </c>
      <c r="E19" s="118"/>
      <c r="F19" s="118">
        <v>56</v>
      </c>
      <c r="G19" s="118"/>
      <c r="H19" s="118">
        <v>80</v>
      </c>
      <c r="I19" s="118"/>
      <c r="J19" s="118">
        <v>2</v>
      </c>
      <c r="K19" s="118"/>
      <c r="L19" s="118">
        <v>3</v>
      </c>
      <c r="M19" s="118"/>
      <c r="N19" s="118">
        <v>3</v>
      </c>
      <c r="O19" s="118"/>
      <c r="P19" s="118">
        <v>63</v>
      </c>
      <c r="Q19" s="118"/>
      <c r="R19" s="118"/>
      <c r="S19" s="118"/>
      <c r="T19" s="118"/>
      <c r="U19" s="118"/>
      <c r="V19" s="102">
        <f>SUM(B19,F19,J19,N19,R19)</f>
        <v>166</v>
      </c>
      <c r="W19" s="102"/>
      <c r="X19" s="102">
        <f>SUM(D19,H19,L19,P19,T19)</f>
        <v>187</v>
      </c>
      <c r="Y19" s="102"/>
      <c r="Z19" s="1"/>
      <c r="AA19" s="25">
        <f>SUM(V19:Y19)</f>
        <v>353</v>
      </c>
    </row>
    <row r="20" spans="1:27" s="7" customFormat="1" ht="30" customHeight="1">
      <c r="A20" s="20" t="s">
        <v>6</v>
      </c>
      <c r="B20" s="118">
        <v>0</v>
      </c>
      <c r="C20" s="118"/>
      <c r="D20" s="118">
        <v>0</v>
      </c>
      <c r="E20" s="118"/>
      <c r="F20" s="118">
        <v>0</v>
      </c>
      <c r="G20" s="118"/>
      <c r="H20" s="118">
        <v>5</v>
      </c>
      <c r="I20" s="118"/>
      <c r="J20" s="118">
        <v>0</v>
      </c>
      <c r="K20" s="118"/>
      <c r="L20" s="118">
        <v>0</v>
      </c>
      <c r="M20" s="118"/>
      <c r="N20" s="118">
        <v>2</v>
      </c>
      <c r="O20" s="118"/>
      <c r="P20" s="118">
        <v>1</v>
      </c>
      <c r="Q20" s="118"/>
      <c r="R20" s="118"/>
      <c r="S20" s="118"/>
      <c r="T20" s="118"/>
      <c r="U20" s="118"/>
      <c r="V20" s="102">
        <f>SUM(B20,F20,J20,N20,R20)</f>
        <v>2</v>
      </c>
      <c r="W20" s="102"/>
      <c r="X20" s="102">
        <f>SUM(D20,H20,L20,P20,T20)</f>
        <v>6</v>
      </c>
      <c r="Y20" s="102"/>
      <c r="Z20" s="1"/>
      <c r="AA20" s="25">
        <f>SUM(V20:Y20)</f>
        <v>8</v>
      </c>
    </row>
    <row r="21" spans="1:27" s="7" customFormat="1" ht="30" customHeight="1">
      <c r="A21" s="26" t="s">
        <v>7</v>
      </c>
      <c r="B21" s="102">
        <f>SUM(B19:C20)</f>
        <v>105</v>
      </c>
      <c r="C21" s="102"/>
      <c r="D21" s="102">
        <f>SUM(D19:E20)</f>
        <v>41</v>
      </c>
      <c r="E21" s="102"/>
      <c r="F21" s="102">
        <f>SUM(F19:G20)</f>
        <v>56</v>
      </c>
      <c r="G21" s="102"/>
      <c r="H21" s="102">
        <f>SUM(H19:I20)</f>
        <v>85</v>
      </c>
      <c r="I21" s="102"/>
      <c r="J21" s="102">
        <f>SUM(J19:K20)</f>
        <v>2</v>
      </c>
      <c r="K21" s="102"/>
      <c r="L21" s="102">
        <f>SUM(L19:M20)</f>
        <v>3</v>
      </c>
      <c r="M21" s="102"/>
      <c r="N21" s="102">
        <f>SUM(N19:O20)</f>
        <v>5</v>
      </c>
      <c r="O21" s="102"/>
      <c r="P21" s="102">
        <f>SUM(P19:Q20)</f>
        <v>64</v>
      </c>
      <c r="Q21" s="102"/>
      <c r="R21" s="102">
        <f>SUM(R19:S20)</f>
        <v>0</v>
      </c>
      <c r="S21" s="102"/>
      <c r="T21" s="102">
        <f>SUM(T19:U20)</f>
        <v>0</v>
      </c>
      <c r="U21" s="102"/>
      <c r="V21" s="102">
        <f>SUM(B21,F21,J21,N21,R21)</f>
        <v>168</v>
      </c>
      <c r="W21" s="102"/>
      <c r="X21" s="102">
        <f>SUM(D21,H21,L21,P21,T21)</f>
        <v>193</v>
      </c>
      <c r="Y21" s="102"/>
      <c r="Z21" s="1"/>
      <c r="AA21" s="25">
        <f>SUM(V21:Y21)</f>
        <v>361</v>
      </c>
    </row>
    <row r="22" spans="1:27" s="7" customFormat="1" ht="9.75" customHeight="1">
      <c r="A22" s="8"/>
      <c r="B22" s="8"/>
      <c r="C22" s="8"/>
      <c r="D22" s="8"/>
      <c r="E22" s="8"/>
      <c r="F22" s="8"/>
      <c r="G22" s="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AA22" s="22"/>
    </row>
    <row r="23" spans="1:27" ht="30" customHeight="1">
      <c r="A23" s="100" t="s">
        <v>35</v>
      </c>
      <c r="B23" s="100" t="s">
        <v>9</v>
      </c>
      <c r="C23" s="85"/>
      <c r="D23" s="85"/>
      <c r="E23" s="85"/>
      <c r="F23" s="85"/>
      <c r="G23" s="85"/>
      <c r="H23" s="100" t="s">
        <v>10</v>
      </c>
      <c r="I23" s="100"/>
      <c r="J23" s="85"/>
      <c r="K23" s="85"/>
      <c r="L23" s="85"/>
      <c r="M23" s="85"/>
      <c r="N23" s="100" t="s">
        <v>11</v>
      </c>
      <c r="O23" s="100"/>
      <c r="P23" s="100"/>
      <c r="Q23" s="100"/>
      <c r="R23" s="100"/>
      <c r="S23" s="100"/>
      <c r="T23" s="100" t="s">
        <v>4</v>
      </c>
      <c r="U23" s="86"/>
      <c r="V23" s="86"/>
      <c r="W23" s="86"/>
      <c r="X23" s="86"/>
      <c r="Y23" s="86"/>
      <c r="AA23" s="92" t="s">
        <v>4</v>
      </c>
    </row>
    <row r="24" spans="1:27" ht="30" customHeight="1">
      <c r="A24" s="100"/>
      <c r="B24" s="100" t="s">
        <v>16</v>
      </c>
      <c r="C24" s="100"/>
      <c r="D24" s="100"/>
      <c r="E24" s="100" t="s">
        <v>17</v>
      </c>
      <c r="F24" s="86"/>
      <c r="G24" s="86"/>
      <c r="H24" s="94" t="s">
        <v>16</v>
      </c>
      <c r="I24" s="94"/>
      <c r="J24" s="94"/>
      <c r="K24" s="94" t="s">
        <v>17</v>
      </c>
      <c r="L24" s="94"/>
      <c r="M24" s="94"/>
      <c r="N24" s="94" t="s">
        <v>16</v>
      </c>
      <c r="O24" s="94"/>
      <c r="P24" s="94"/>
      <c r="Q24" s="94" t="s">
        <v>17</v>
      </c>
      <c r="R24" s="94"/>
      <c r="S24" s="94"/>
      <c r="T24" s="94" t="s">
        <v>16</v>
      </c>
      <c r="U24" s="94"/>
      <c r="V24" s="94"/>
      <c r="W24" s="94" t="s">
        <v>17</v>
      </c>
      <c r="X24" s="94"/>
      <c r="Y24" s="94"/>
      <c r="AA24" s="93"/>
    </row>
    <row r="25" spans="1:27" ht="30" customHeight="1">
      <c r="A25" s="20" t="s">
        <v>12</v>
      </c>
      <c r="B25" s="103">
        <v>1</v>
      </c>
      <c r="C25" s="103"/>
      <c r="D25" s="103"/>
      <c r="E25" s="103">
        <v>0</v>
      </c>
      <c r="F25" s="103"/>
      <c r="G25" s="103"/>
      <c r="H25" s="103">
        <v>0</v>
      </c>
      <c r="I25" s="103"/>
      <c r="J25" s="103"/>
      <c r="K25" s="103">
        <v>0</v>
      </c>
      <c r="L25" s="103"/>
      <c r="M25" s="103"/>
      <c r="N25" s="103">
        <v>2</v>
      </c>
      <c r="O25" s="103"/>
      <c r="P25" s="103"/>
      <c r="Q25" s="103">
        <v>14</v>
      </c>
      <c r="R25" s="103"/>
      <c r="S25" s="103"/>
      <c r="T25" s="102">
        <f>SUM(B25,H25,N25)</f>
        <v>3</v>
      </c>
      <c r="U25" s="102"/>
      <c r="V25" s="102"/>
      <c r="W25" s="102">
        <f>SUM(E25,K25,Q25)</f>
        <v>14</v>
      </c>
      <c r="X25" s="102"/>
      <c r="Y25" s="102"/>
      <c r="AA25" s="27">
        <f>SUM(T25,W25)</f>
        <v>17</v>
      </c>
    </row>
    <row r="26" spans="1:27" ht="30" customHeight="1">
      <c r="A26" s="20" t="s">
        <v>29</v>
      </c>
      <c r="B26" s="103">
        <v>12</v>
      </c>
      <c r="C26" s="103"/>
      <c r="D26" s="103"/>
      <c r="E26" s="103">
        <v>17</v>
      </c>
      <c r="F26" s="103"/>
      <c r="G26" s="103"/>
      <c r="H26" s="103">
        <v>0</v>
      </c>
      <c r="I26" s="103"/>
      <c r="J26" s="103"/>
      <c r="K26" s="103">
        <v>3</v>
      </c>
      <c r="L26" s="103"/>
      <c r="M26" s="103"/>
      <c r="N26" s="103">
        <v>0</v>
      </c>
      <c r="O26" s="103"/>
      <c r="P26" s="103"/>
      <c r="Q26" s="103">
        <v>0</v>
      </c>
      <c r="R26" s="103"/>
      <c r="S26" s="103"/>
      <c r="T26" s="102">
        <f>SUM(B26,H26,N26)</f>
        <v>12</v>
      </c>
      <c r="U26" s="102"/>
      <c r="V26" s="102"/>
      <c r="W26" s="102">
        <f>SUM(E26,K26,Q26)</f>
        <v>20</v>
      </c>
      <c r="X26" s="102"/>
      <c r="Y26" s="102"/>
      <c r="AA26" s="27">
        <f>SUM(T26,W26)</f>
        <v>32</v>
      </c>
    </row>
    <row r="27" spans="1:27" ht="30" customHeight="1">
      <c r="A27" s="26" t="s">
        <v>4</v>
      </c>
      <c r="B27" s="101">
        <f>SUM(B25,B26)</f>
        <v>13</v>
      </c>
      <c r="C27" s="101"/>
      <c r="D27" s="101"/>
      <c r="E27" s="101">
        <f>SUM(E25,E26)</f>
        <v>17</v>
      </c>
      <c r="F27" s="101"/>
      <c r="G27" s="101"/>
      <c r="H27" s="101">
        <f>SUM(H25,H26)</f>
        <v>0</v>
      </c>
      <c r="I27" s="101"/>
      <c r="J27" s="101"/>
      <c r="K27" s="101">
        <f>SUM(K25,K26)</f>
        <v>3</v>
      </c>
      <c r="L27" s="101"/>
      <c r="M27" s="101"/>
      <c r="N27" s="101">
        <f>SUM(N25,N26)</f>
        <v>2</v>
      </c>
      <c r="O27" s="101"/>
      <c r="P27" s="101"/>
      <c r="Q27" s="101">
        <f>SUM(Q25,Q26)</f>
        <v>14</v>
      </c>
      <c r="R27" s="101"/>
      <c r="S27" s="101"/>
      <c r="T27" s="101">
        <f>SUM(T25,T26)</f>
        <v>15</v>
      </c>
      <c r="U27" s="101"/>
      <c r="V27" s="101"/>
      <c r="W27" s="101">
        <f>SUM(W25,W26)</f>
        <v>34</v>
      </c>
      <c r="X27" s="101"/>
      <c r="Y27" s="101"/>
      <c r="AA27" s="27">
        <f>SUM(T27,W27)</f>
        <v>49</v>
      </c>
    </row>
    <row r="28" spans="1:27" s="7" customFormat="1" ht="30" customHeight="1">
      <c r="A28" s="104" t="s">
        <v>13</v>
      </c>
      <c r="B28" s="104"/>
      <c r="C28" s="104"/>
      <c r="D28" s="104"/>
      <c r="E28" s="104"/>
      <c r="F28" s="104"/>
      <c r="G28" s="10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AA28" s="22"/>
    </row>
    <row r="29" spans="1:27" ht="30" customHeight="1">
      <c r="A29" s="110" t="s">
        <v>32</v>
      </c>
      <c r="B29" s="94" t="s">
        <v>69</v>
      </c>
      <c r="C29" s="94"/>
      <c r="D29" s="112"/>
      <c r="E29" s="112"/>
      <c r="F29" s="94" t="s">
        <v>66</v>
      </c>
      <c r="G29" s="94"/>
      <c r="H29" s="94"/>
      <c r="I29" s="94"/>
      <c r="J29" s="94" t="s">
        <v>67</v>
      </c>
      <c r="K29" s="94"/>
      <c r="L29" s="94"/>
      <c r="M29" s="94"/>
      <c r="N29" s="94" t="s">
        <v>68</v>
      </c>
      <c r="O29" s="94"/>
      <c r="P29" s="94"/>
      <c r="Q29" s="94"/>
      <c r="R29" s="94" t="s">
        <v>3</v>
      </c>
      <c r="S29" s="94"/>
      <c r="T29" s="94"/>
      <c r="U29" s="94"/>
      <c r="V29" s="94" t="s">
        <v>4</v>
      </c>
      <c r="W29" s="86"/>
      <c r="X29" s="86"/>
      <c r="Y29" s="86"/>
      <c r="AA29" s="92" t="s">
        <v>4</v>
      </c>
    </row>
    <row r="30" spans="1:27" ht="30" customHeight="1">
      <c r="A30" s="135"/>
      <c r="B30" s="94" t="s">
        <v>16</v>
      </c>
      <c r="C30" s="94"/>
      <c r="D30" s="94" t="s">
        <v>17</v>
      </c>
      <c r="E30" s="94"/>
      <c r="F30" s="94" t="s">
        <v>16</v>
      </c>
      <c r="G30" s="94"/>
      <c r="H30" s="94" t="s">
        <v>17</v>
      </c>
      <c r="I30" s="94"/>
      <c r="J30" s="94" t="s">
        <v>16</v>
      </c>
      <c r="K30" s="94"/>
      <c r="L30" s="94" t="s">
        <v>17</v>
      </c>
      <c r="M30" s="94"/>
      <c r="N30" s="94" t="s">
        <v>16</v>
      </c>
      <c r="O30" s="94"/>
      <c r="P30" s="94" t="s">
        <v>17</v>
      </c>
      <c r="Q30" s="94"/>
      <c r="R30" s="94" t="s">
        <v>16</v>
      </c>
      <c r="S30" s="94"/>
      <c r="T30" s="94" t="s">
        <v>17</v>
      </c>
      <c r="U30" s="94"/>
      <c r="V30" s="94" t="s">
        <v>16</v>
      </c>
      <c r="W30" s="94"/>
      <c r="X30" s="94" t="s">
        <v>17</v>
      </c>
      <c r="Y30" s="94"/>
      <c r="AA30" s="93"/>
    </row>
    <row r="31" spans="1:27" ht="30" customHeight="1">
      <c r="A31" s="136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02">
        <f>SUM(B31,F31,J31,N31,R31)</f>
        <v>0</v>
      </c>
      <c r="W31" s="102"/>
      <c r="X31" s="102">
        <f>SUM(D31,H31,L31,P31,T31)</f>
        <v>0</v>
      </c>
      <c r="Y31" s="102"/>
      <c r="AA31" s="25">
        <f>SUM(V31:Y31)</f>
        <v>0</v>
      </c>
    </row>
    <row r="32" spans="1:27" ht="30" customHeight="1">
      <c r="A32" s="138" t="s">
        <v>37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</row>
    <row r="33" spans="1:27" ht="45" customHeight="1">
      <c r="A33" s="132" t="s">
        <v>26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</row>
    <row r="34" spans="1:27" ht="30" customHeight="1">
      <c r="A34" s="110" t="s">
        <v>26</v>
      </c>
      <c r="B34" s="94" t="s">
        <v>69</v>
      </c>
      <c r="C34" s="94"/>
      <c r="D34" s="112"/>
      <c r="E34" s="112"/>
      <c r="F34" s="94" t="s">
        <v>66</v>
      </c>
      <c r="G34" s="94"/>
      <c r="H34" s="94"/>
      <c r="I34" s="94"/>
      <c r="J34" s="94" t="s">
        <v>67</v>
      </c>
      <c r="K34" s="94"/>
      <c r="L34" s="94"/>
      <c r="M34" s="94"/>
      <c r="N34" s="94" t="s">
        <v>68</v>
      </c>
      <c r="O34" s="94"/>
      <c r="P34" s="94"/>
      <c r="Q34" s="94"/>
      <c r="R34" s="94" t="s">
        <v>3</v>
      </c>
      <c r="S34" s="94"/>
      <c r="T34" s="94"/>
      <c r="U34" s="94"/>
      <c r="V34" s="94" t="s">
        <v>4</v>
      </c>
      <c r="W34" s="86"/>
      <c r="X34" s="86"/>
      <c r="Y34" s="86"/>
      <c r="AA34" s="92" t="s">
        <v>4</v>
      </c>
    </row>
    <row r="35" spans="1:27" ht="30" customHeight="1">
      <c r="A35" s="135"/>
      <c r="B35" s="94" t="s">
        <v>16</v>
      </c>
      <c r="C35" s="94"/>
      <c r="D35" s="94" t="s">
        <v>17</v>
      </c>
      <c r="E35" s="94"/>
      <c r="F35" s="94" t="s">
        <v>16</v>
      </c>
      <c r="G35" s="94"/>
      <c r="H35" s="94" t="s">
        <v>17</v>
      </c>
      <c r="I35" s="94"/>
      <c r="J35" s="94" t="s">
        <v>16</v>
      </c>
      <c r="K35" s="94"/>
      <c r="L35" s="94" t="s">
        <v>17</v>
      </c>
      <c r="M35" s="94"/>
      <c r="N35" s="94" t="s">
        <v>16</v>
      </c>
      <c r="O35" s="94"/>
      <c r="P35" s="94" t="s">
        <v>17</v>
      </c>
      <c r="Q35" s="94"/>
      <c r="R35" s="94" t="s">
        <v>16</v>
      </c>
      <c r="S35" s="94"/>
      <c r="T35" s="94" t="s">
        <v>17</v>
      </c>
      <c r="U35" s="94"/>
      <c r="V35" s="94" t="s">
        <v>16</v>
      </c>
      <c r="W35" s="94"/>
      <c r="X35" s="94" t="s">
        <v>17</v>
      </c>
      <c r="Y35" s="94"/>
      <c r="AA35" s="93"/>
    </row>
    <row r="36" spans="1:27" ht="30" customHeight="1">
      <c r="A36" s="137"/>
      <c r="B36" s="118">
        <v>299</v>
      </c>
      <c r="C36" s="118"/>
      <c r="D36" s="118">
        <v>593</v>
      </c>
      <c r="E36" s="118"/>
      <c r="F36" s="118">
        <v>12</v>
      </c>
      <c r="G36" s="118"/>
      <c r="H36" s="118">
        <v>69</v>
      </c>
      <c r="I36" s="118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02">
        <f>SUM(B36,F36,J36,N36,R36)</f>
        <v>311</v>
      </c>
      <c r="W36" s="102"/>
      <c r="X36" s="102">
        <f>SUM(D36,H36,L36,P36,T36)</f>
        <v>662</v>
      </c>
      <c r="Y36" s="102"/>
      <c r="AA36" s="25">
        <f>SUM(V36:Y36)</f>
        <v>973</v>
      </c>
    </row>
    <row r="38" ht="15.75">
      <c r="A38" s="18" t="s">
        <v>41</v>
      </c>
    </row>
    <row r="39" ht="15.75">
      <c r="A39" s="18" t="s">
        <v>40</v>
      </c>
    </row>
  </sheetData>
  <sheetProtection sheet="1" objects="1" scenarios="1"/>
  <mergeCells count="230">
    <mergeCell ref="A34:A36"/>
    <mergeCell ref="A32:AA32"/>
    <mergeCell ref="N31:O31"/>
    <mergeCell ref="P31:Q31"/>
    <mergeCell ref="R31:S31"/>
    <mergeCell ref="T31:U31"/>
    <mergeCell ref="F31:G31"/>
    <mergeCell ref="H31:I31"/>
    <mergeCell ref="J31:K31"/>
    <mergeCell ref="L31:M31"/>
    <mergeCell ref="N29:Q29"/>
    <mergeCell ref="V31:W31"/>
    <mergeCell ref="X31:Y31"/>
    <mergeCell ref="R29:U29"/>
    <mergeCell ref="V29:Y29"/>
    <mergeCell ref="L30:M30"/>
    <mergeCell ref="AA29:AA30"/>
    <mergeCell ref="N30:O30"/>
    <mergeCell ref="P30:Q30"/>
    <mergeCell ref="R30:S30"/>
    <mergeCell ref="T30:U30"/>
    <mergeCell ref="V30:W30"/>
    <mergeCell ref="X30:Y30"/>
    <mergeCell ref="J29:M29"/>
    <mergeCell ref="B30:C30"/>
    <mergeCell ref="D30:E30"/>
    <mergeCell ref="F30:G30"/>
    <mergeCell ref="H30:I30"/>
    <mergeCell ref="J30:K30"/>
    <mergeCell ref="J36:K36"/>
    <mergeCell ref="L36:M36"/>
    <mergeCell ref="V35:W35"/>
    <mergeCell ref="X35:Y35"/>
    <mergeCell ref="B36:C36"/>
    <mergeCell ref="D36:E36"/>
    <mergeCell ref="F36:G36"/>
    <mergeCell ref="H36:I36"/>
    <mergeCell ref="N36:O36"/>
    <mergeCell ref="X36:Y36"/>
    <mergeCell ref="N35:O35"/>
    <mergeCell ref="P35:Q35"/>
    <mergeCell ref="R35:S35"/>
    <mergeCell ref="T35:U35"/>
    <mergeCell ref="P36:Q36"/>
    <mergeCell ref="R36:S36"/>
    <mergeCell ref="T36:U36"/>
    <mergeCell ref="V36:W36"/>
    <mergeCell ref="J35:K35"/>
    <mergeCell ref="L35:M35"/>
    <mergeCell ref="N34:Q34"/>
    <mergeCell ref="R34:U34"/>
    <mergeCell ref="V34:Y34"/>
    <mergeCell ref="A33:AA33"/>
    <mergeCell ref="B34:E34"/>
    <mergeCell ref="F34:I34"/>
    <mergeCell ref="J34:M34"/>
    <mergeCell ref="AA34:AA35"/>
    <mergeCell ref="B35:C35"/>
    <mergeCell ref="D35:E35"/>
    <mergeCell ref="F35:G35"/>
    <mergeCell ref="H35:I35"/>
    <mergeCell ref="H25:J25"/>
    <mergeCell ref="K25:M25"/>
    <mergeCell ref="N25:P25"/>
    <mergeCell ref="Q25:S25"/>
    <mergeCell ref="A28:G28"/>
    <mergeCell ref="B31:C31"/>
    <mergeCell ref="D31:E31"/>
    <mergeCell ref="B25:D25"/>
    <mergeCell ref="E25:G25"/>
    <mergeCell ref="B29:E29"/>
    <mergeCell ref="F29:I29"/>
    <mergeCell ref="A29:A31"/>
    <mergeCell ref="T25:V25"/>
    <mergeCell ref="W25:Y25"/>
    <mergeCell ref="R21:S21"/>
    <mergeCell ref="T21:U21"/>
    <mergeCell ref="V21:W21"/>
    <mergeCell ref="X21:Y21"/>
    <mergeCell ref="Q24:S24"/>
    <mergeCell ref="T24:V24"/>
    <mergeCell ref="W24:Y24"/>
    <mergeCell ref="B21:C21"/>
    <mergeCell ref="D21:E21"/>
    <mergeCell ref="F21:G21"/>
    <mergeCell ref="H21:I21"/>
    <mergeCell ref="X20:Y20"/>
    <mergeCell ref="V19:W19"/>
    <mergeCell ref="X19:Y19"/>
    <mergeCell ref="J21:K21"/>
    <mergeCell ref="L21:M21"/>
    <mergeCell ref="N21:O21"/>
    <mergeCell ref="P21:Q21"/>
    <mergeCell ref="R19:S19"/>
    <mergeCell ref="T19:U19"/>
    <mergeCell ref="B20:C20"/>
    <mergeCell ref="D20:E20"/>
    <mergeCell ref="F20:G20"/>
    <mergeCell ref="H20:I20"/>
    <mergeCell ref="A17:A18"/>
    <mergeCell ref="B17:E17"/>
    <mergeCell ref="F17:I17"/>
    <mergeCell ref="J17:M17"/>
    <mergeCell ref="B18:C18"/>
    <mergeCell ref="D18:E18"/>
    <mergeCell ref="A1:AA1"/>
    <mergeCell ref="A8:AA8"/>
    <mergeCell ref="N17:Q17"/>
    <mergeCell ref="R17:U17"/>
    <mergeCell ref="V17:Y17"/>
    <mergeCell ref="AA17:AA18"/>
    <mergeCell ref="L18:M18"/>
    <mergeCell ref="A16:AA16"/>
    <mergeCell ref="X18:Y18"/>
    <mergeCell ref="A2:AA2"/>
    <mergeCell ref="E24:G24"/>
    <mergeCell ref="F18:G18"/>
    <mergeCell ref="H18:I18"/>
    <mergeCell ref="N24:P24"/>
    <mergeCell ref="L19:M19"/>
    <mergeCell ref="J20:K20"/>
    <mergeCell ref="L20:M20"/>
    <mergeCell ref="T18:U18"/>
    <mergeCell ref="AA10:AA11"/>
    <mergeCell ref="AA23:AA24"/>
    <mergeCell ref="N23:S23"/>
    <mergeCell ref="T23:Y23"/>
    <mergeCell ref="V18:W18"/>
    <mergeCell ref="R20:S20"/>
    <mergeCell ref="T20:U20"/>
    <mergeCell ref="R18:S18"/>
    <mergeCell ref="V20:W20"/>
    <mergeCell ref="N18:O18"/>
    <mergeCell ref="P18:Q18"/>
    <mergeCell ref="N20:O20"/>
    <mergeCell ref="P20:Q20"/>
    <mergeCell ref="N19:O19"/>
    <mergeCell ref="P19:Q19"/>
    <mergeCell ref="N26:P26"/>
    <mergeCell ref="Q26:S26"/>
    <mergeCell ref="T26:V26"/>
    <mergeCell ref="W26:Y26"/>
    <mergeCell ref="W27:Y27"/>
    <mergeCell ref="B27:D27"/>
    <mergeCell ref="E27:G27"/>
    <mergeCell ref="H27:J27"/>
    <mergeCell ref="K27:M27"/>
    <mergeCell ref="N27:P27"/>
    <mergeCell ref="Q27:S27"/>
    <mergeCell ref="T27:V27"/>
    <mergeCell ref="E26:G26"/>
    <mergeCell ref="H26:J26"/>
    <mergeCell ref="K26:M26"/>
    <mergeCell ref="A23:A24"/>
    <mergeCell ref="B23:G23"/>
    <mergeCell ref="H23:M23"/>
    <mergeCell ref="H24:J24"/>
    <mergeCell ref="K24:M24"/>
    <mergeCell ref="B26:D26"/>
    <mergeCell ref="B24:D24"/>
    <mergeCell ref="B19:C19"/>
    <mergeCell ref="D19:E19"/>
    <mergeCell ref="B14:C14"/>
    <mergeCell ref="J18:K18"/>
    <mergeCell ref="F19:G19"/>
    <mergeCell ref="H19:I19"/>
    <mergeCell ref="J19:K19"/>
    <mergeCell ref="A10:A11"/>
    <mergeCell ref="L14:M14"/>
    <mergeCell ref="N14:O14"/>
    <mergeCell ref="P14:Q14"/>
    <mergeCell ref="D14:E14"/>
    <mergeCell ref="F14:G14"/>
    <mergeCell ref="H14:I14"/>
    <mergeCell ref="J14:K14"/>
    <mergeCell ref="L13:M13"/>
    <mergeCell ref="N13:O13"/>
    <mergeCell ref="X14:Y14"/>
    <mergeCell ref="R14:S14"/>
    <mergeCell ref="V13:W13"/>
    <mergeCell ref="X13:Y13"/>
    <mergeCell ref="R13:S13"/>
    <mergeCell ref="T13:U13"/>
    <mergeCell ref="V14:W14"/>
    <mergeCell ref="T14:U14"/>
    <mergeCell ref="F13:G13"/>
    <mergeCell ref="H13:I13"/>
    <mergeCell ref="J13:K13"/>
    <mergeCell ref="J12:K12"/>
    <mergeCell ref="P13:Q13"/>
    <mergeCell ref="V11:W11"/>
    <mergeCell ref="X11:Y11"/>
    <mergeCell ref="R12:S12"/>
    <mergeCell ref="V12:W12"/>
    <mergeCell ref="X12:Y12"/>
    <mergeCell ref="V10:Y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F12:G12"/>
    <mergeCell ref="N10:Q10"/>
    <mergeCell ref="R10:U10"/>
    <mergeCell ref="P12:Q12"/>
    <mergeCell ref="T12:U12"/>
    <mergeCell ref="F10:I10"/>
    <mergeCell ref="J10:M10"/>
    <mergeCell ref="H12:I12"/>
    <mergeCell ref="N12:O12"/>
    <mergeCell ref="L12:M12"/>
    <mergeCell ref="B11:C11"/>
    <mergeCell ref="B10:E10"/>
    <mergeCell ref="B12:C12"/>
    <mergeCell ref="B13:C13"/>
    <mergeCell ref="D12:E12"/>
    <mergeCell ref="D13:E13"/>
    <mergeCell ref="A3:AA3"/>
    <mergeCell ref="A5:K5"/>
    <mergeCell ref="L5:N5"/>
    <mergeCell ref="O5:AA5"/>
    <mergeCell ref="A6:K6"/>
    <mergeCell ref="L6:N6"/>
    <mergeCell ref="O6:AA6"/>
    <mergeCell ref="B9:I9"/>
    <mergeCell ref="J9:Q9"/>
  </mergeCells>
  <printOptions horizontalCentered="1"/>
  <pageMargins left="0.75" right="0.75" top="1" bottom="1" header="0" footer="0"/>
  <pageSetup horizontalDpi="600" verticalDpi="600" orientation="portrait" paperSize="9" scale="57" r:id="rId2"/>
  <headerFooter alignWithMargins="0"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="90" zoomScaleNormal="90" workbookViewId="0" topLeftCell="A13">
      <selection activeCell="B15" sqref="B15:G15"/>
    </sheetView>
  </sheetViews>
  <sheetFormatPr defaultColWidth="11.421875" defaultRowHeight="12.75"/>
  <cols>
    <col min="1" max="1" width="26.421875" style="4" bestFit="1" customWidth="1"/>
    <col min="2" max="25" width="4.7109375" style="4" customWidth="1"/>
    <col min="26" max="26" width="1.28515625" style="1" customWidth="1"/>
    <col min="27" max="27" width="12.7109375" style="21" customWidth="1"/>
    <col min="28" max="16384" width="11.421875" style="1" customWidth="1"/>
  </cols>
  <sheetData>
    <row r="1" spans="1:27" ht="4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1"/>
      <c r="AA1" s="91"/>
    </row>
    <row r="2" spans="1:27" ht="45" customHeight="1">
      <c r="A2" s="90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45" customHeight="1">
      <c r="A3" s="126" t="s">
        <v>36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30" customHeight="1">
      <c r="A4" s="3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30" customHeight="1">
      <c r="A5" s="99" t="s">
        <v>48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 t="s">
        <v>50</v>
      </c>
      <c r="M5" s="100"/>
      <c r="N5" s="100"/>
      <c r="O5" s="97" t="s">
        <v>49</v>
      </c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30" customHeight="1">
      <c r="A6" s="95" t="s">
        <v>70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87">
        <v>30</v>
      </c>
      <c r="M6" s="88"/>
      <c r="N6" s="89"/>
      <c r="O6" s="98" t="s">
        <v>71</v>
      </c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1:25" ht="30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7" ht="45" customHeight="1">
      <c r="A8" s="129" t="s">
        <v>45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</row>
    <row r="9" spans="1:27" ht="60" customHeight="1">
      <c r="A9" s="34"/>
      <c r="B9" s="121" t="s">
        <v>46</v>
      </c>
      <c r="C9" s="122"/>
      <c r="D9" s="122"/>
      <c r="E9" s="122"/>
      <c r="F9" s="122"/>
      <c r="G9" s="122"/>
      <c r="H9" s="122"/>
      <c r="I9" s="123"/>
      <c r="J9" s="121" t="s">
        <v>42</v>
      </c>
      <c r="K9" s="124"/>
      <c r="L9" s="124"/>
      <c r="M9" s="124"/>
      <c r="N9" s="124"/>
      <c r="O9" s="124"/>
      <c r="P9" s="124"/>
      <c r="Q9" s="125"/>
      <c r="R9" s="121" t="s">
        <v>14</v>
      </c>
      <c r="S9" s="124"/>
      <c r="T9" s="124"/>
      <c r="U9" s="125"/>
      <c r="V9" s="34"/>
      <c r="W9" s="34"/>
      <c r="X9" s="34"/>
      <c r="Y9" s="34"/>
      <c r="Z9" s="34"/>
      <c r="AA9" s="34"/>
    </row>
    <row r="10" spans="1:27" ht="30" customHeight="1">
      <c r="A10" s="110" t="s">
        <v>45</v>
      </c>
      <c r="B10" s="94" t="s">
        <v>69</v>
      </c>
      <c r="C10" s="94"/>
      <c r="D10" s="112"/>
      <c r="E10" s="112"/>
      <c r="F10" s="94" t="s">
        <v>66</v>
      </c>
      <c r="G10" s="94"/>
      <c r="H10" s="94"/>
      <c r="I10" s="94"/>
      <c r="J10" s="94" t="s">
        <v>67</v>
      </c>
      <c r="K10" s="94"/>
      <c r="L10" s="94"/>
      <c r="M10" s="94"/>
      <c r="N10" s="94" t="s">
        <v>68</v>
      </c>
      <c r="O10" s="94"/>
      <c r="P10" s="94"/>
      <c r="Q10" s="94"/>
      <c r="R10" s="94" t="s">
        <v>3</v>
      </c>
      <c r="S10" s="94"/>
      <c r="T10" s="94"/>
      <c r="U10" s="94"/>
      <c r="V10" s="94" t="s">
        <v>4</v>
      </c>
      <c r="W10" s="86"/>
      <c r="X10" s="86"/>
      <c r="Y10" s="86"/>
      <c r="AA10" s="92" t="s">
        <v>4</v>
      </c>
    </row>
    <row r="11" spans="1:27" ht="30" customHeight="1">
      <c r="A11" s="111"/>
      <c r="B11" s="94" t="s">
        <v>16</v>
      </c>
      <c r="C11" s="94"/>
      <c r="D11" s="94" t="s">
        <v>17</v>
      </c>
      <c r="E11" s="94"/>
      <c r="F11" s="94" t="s">
        <v>16</v>
      </c>
      <c r="G11" s="94"/>
      <c r="H11" s="94" t="s">
        <v>17</v>
      </c>
      <c r="I11" s="94"/>
      <c r="J11" s="94" t="s">
        <v>16</v>
      </c>
      <c r="K11" s="94"/>
      <c r="L11" s="94" t="s">
        <v>17</v>
      </c>
      <c r="M11" s="94"/>
      <c r="N11" s="94" t="s">
        <v>16</v>
      </c>
      <c r="O11" s="94"/>
      <c r="P11" s="94" t="s">
        <v>17</v>
      </c>
      <c r="Q11" s="94"/>
      <c r="R11" s="94" t="s">
        <v>16</v>
      </c>
      <c r="S11" s="94"/>
      <c r="T11" s="94" t="s">
        <v>17</v>
      </c>
      <c r="U11" s="94"/>
      <c r="V11" s="94" t="s">
        <v>16</v>
      </c>
      <c r="W11" s="94"/>
      <c r="X11" s="94" t="s">
        <v>17</v>
      </c>
      <c r="Y11" s="94"/>
      <c r="AA11" s="93"/>
    </row>
    <row r="12" spans="1:27" ht="30" customHeight="1">
      <c r="A12" s="20" t="s">
        <v>43</v>
      </c>
      <c r="B12" s="118">
        <v>37</v>
      </c>
      <c r="C12" s="118"/>
      <c r="D12" s="118">
        <v>31</v>
      </c>
      <c r="E12" s="118"/>
      <c r="F12" s="118">
        <v>70</v>
      </c>
      <c r="G12" s="118"/>
      <c r="H12" s="118">
        <v>86</v>
      </c>
      <c r="I12" s="118"/>
      <c r="J12" s="118">
        <v>146</v>
      </c>
      <c r="K12" s="118"/>
      <c r="L12" s="118">
        <v>250</v>
      </c>
      <c r="M12" s="118"/>
      <c r="N12" s="118">
        <v>476</v>
      </c>
      <c r="O12" s="118"/>
      <c r="P12" s="118">
        <v>956</v>
      </c>
      <c r="Q12" s="118"/>
      <c r="R12" s="118">
        <v>521</v>
      </c>
      <c r="S12" s="118"/>
      <c r="T12" s="118">
        <v>547</v>
      </c>
      <c r="U12" s="118"/>
      <c r="V12" s="102">
        <f>SUM(B12,F12,J12,N12,R12)</f>
        <v>1250</v>
      </c>
      <c r="W12" s="102"/>
      <c r="X12" s="102">
        <f>SUM(D12,H12,L12,P12,T12)</f>
        <v>1870</v>
      </c>
      <c r="Y12" s="102"/>
      <c r="AA12" s="25">
        <f>SUM(V12,X12)</f>
        <v>3120</v>
      </c>
    </row>
    <row r="13" spans="1:27" ht="30" customHeight="1">
      <c r="A13" s="20" t="s">
        <v>44</v>
      </c>
      <c r="B13" s="118">
        <v>7</v>
      </c>
      <c r="C13" s="118"/>
      <c r="D13" s="118">
        <v>6</v>
      </c>
      <c r="E13" s="118"/>
      <c r="F13" s="118">
        <v>13</v>
      </c>
      <c r="G13" s="118"/>
      <c r="H13" s="118">
        <v>22</v>
      </c>
      <c r="I13" s="118"/>
      <c r="J13" s="118">
        <v>10</v>
      </c>
      <c r="K13" s="118"/>
      <c r="L13" s="118">
        <v>9</v>
      </c>
      <c r="M13" s="118"/>
      <c r="N13" s="118">
        <v>178</v>
      </c>
      <c r="O13" s="118"/>
      <c r="P13" s="118">
        <v>474</v>
      </c>
      <c r="Q13" s="118"/>
      <c r="R13" s="118">
        <v>243</v>
      </c>
      <c r="S13" s="118"/>
      <c r="T13" s="118">
        <v>559</v>
      </c>
      <c r="U13" s="118"/>
      <c r="V13" s="102">
        <f>SUM(B13,F13,J13,N13,R13)</f>
        <v>451</v>
      </c>
      <c r="W13" s="102"/>
      <c r="X13" s="102">
        <f>SUM(D13,H13,L13,P13,T13)</f>
        <v>1070</v>
      </c>
      <c r="Y13" s="102"/>
      <c r="AA13" s="25">
        <f>SUM(V13,X13)</f>
        <v>1521</v>
      </c>
    </row>
    <row r="14" spans="1:27" ht="30" customHeight="1">
      <c r="A14" s="26" t="s">
        <v>7</v>
      </c>
      <c r="B14" s="102">
        <f>SUM(B12:C13)</f>
        <v>44</v>
      </c>
      <c r="C14" s="102"/>
      <c r="D14" s="102">
        <f>SUM(D12:E13)</f>
        <v>37</v>
      </c>
      <c r="E14" s="102"/>
      <c r="F14" s="102">
        <f>SUM(F12:G13)</f>
        <v>83</v>
      </c>
      <c r="G14" s="102"/>
      <c r="H14" s="102">
        <f>SUM(H12:I13)</f>
        <v>108</v>
      </c>
      <c r="I14" s="102"/>
      <c r="J14" s="102">
        <f>SUM(J12:K13)</f>
        <v>156</v>
      </c>
      <c r="K14" s="102"/>
      <c r="L14" s="102">
        <f>SUM(L12:M13)</f>
        <v>259</v>
      </c>
      <c r="M14" s="102"/>
      <c r="N14" s="102">
        <f>SUM(N12:O13)</f>
        <v>654</v>
      </c>
      <c r="O14" s="102"/>
      <c r="P14" s="102">
        <f>SUM(P12:Q13)</f>
        <v>1430</v>
      </c>
      <c r="Q14" s="102"/>
      <c r="R14" s="102">
        <f>SUM(R12:S13)</f>
        <v>764</v>
      </c>
      <c r="S14" s="102"/>
      <c r="T14" s="102">
        <f>SUM(T12:U13)</f>
        <v>1106</v>
      </c>
      <c r="U14" s="102"/>
      <c r="V14" s="102">
        <f>SUM(B14,F14,J14,N14,R14)</f>
        <v>1701</v>
      </c>
      <c r="W14" s="102"/>
      <c r="X14" s="102">
        <f>SUM(D14,H14,L14,P14,T14)</f>
        <v>2940</v>
      </c>
      <c r="Y14" s="102"/>
      <c r="AA14" s="25">
        <f>SUM(V14,X14)</f>
        <v>4641</v>
      </c>
    </row>
    <row r="15" spans="1:27" ht="9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7"/>
      <c r="AA15" s="23"/>
    </row>
    <row r="16" spans="1:27" s="7" customFormat="1" ht="79.5" customHeight="1">
      <c r="A16" s="131" t="s">
        <v>27</v>
      </c>
      <c r="B16" s="131"/>
      <c r="C16" s="131"/>
      <c r="D16" s="131"/>
      <c r="E16" s="131"/>
      <c r="F16" s="131"/>
      <c r="G16" s="131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</row>
    <row r="17" spans="1:27" s="7" customFormat="1" ht="30" customHeight="1">
      <c r="A17" s="110" t="s">
        <v>34</v>
      </c>
      <c r="B17" s="94" t="s">
        <v>69</v>
      </c>
      <c r="C17" s="94"/>
      <c r="D17" s="112"/>
      <c r="E17" s="112"/>
      <c r="F17" s="94" t="s">
        <v>66</v>
      </c>
      <c r="G17" s="94"/>
      <c r="H17" s="94"/>
      <c r="I17" s="94"/>
      <c r="J17" s="94" t="s">
        <v>67</v>
      </c>
      <c r="K17" s="94"/>
      <c r="L17" s="94"/>
      <c r="M17" s="94"/>
      <c r="N17" s="94" t="s">
        <v>68</v>
      </c>
      <c r="O17" s="94"/>
      <c r="P17" s="94"/>
      <c r="Q17" s="94"/>
      <c r="R17" s="94" t="s">
        <v>3</v>
      </c>
      <c r="S17" s="94"/>
      <c r="T17" s="94"/>
      <c r="U17" s="94"/>
      <c r="V17" s="94" t="s">
        <v>4</v>
      </c>
      <c r="W17" s="86"/>
      <c r="X17" s="86"/>
      <c r="Y17" s="86"/>
      <c r="Z17" s="1"/>
      <c r="AA17" s="92" t="s">
        <v>4</v>
      </c>
    </row>
    <row r="18" spans="1:27" s="7" customFormat="1" ht="30" customHeight="1">
      <c r="A18" s="111"/>
      <c r="B18" s="94" t="s">
        <v>16</v>
      </c>
      <c r="C18" s="94"/>
      <c r="D18" s="94" t="s">
        <v>17</v>
      </c>
      <c r="E18" s="94"/>
      <c r="F18" s="94" t="s">
        <v>16</v>
      </c>
      <c r="G18" s="94"/>
      <c r="H18" s="94" t="s">
        <v>17</v>
      </c>
      <c r="I18" s="94"/>
      <c r="J18" s="94" t="s">
        <v>16</v>
      </c>
      <c r="K18" s="94"/>
      <c r="L18" s="94" t="s">
        <v>17</v>
      </c>
      <c r="M18" s="94"/>
      <c r="N18" s="94" t="s">
        <v>16</v>
      </c>
      <c r="O18" s="94"/>
      <c r="P18" s="94" t="s">
        <v>17</v>
      </c>
      <c r="Q18" s="94"/>
      <c r="R18" s="94" t="s">
        <v>16</v>
      </c>
      <c r="S18" s="94"/>
      <c r="T18" s="94" t="s">
        <v>17</v>
      </c>
      <c r="U18" s="94"/>
      <c r="V18" s="94" t="s">
        <v>16</v>
      </c>
      <c r="W18" s="94"/>
      <c r="X18" s="94" t="s">
        <v>17</v>
      </c>
      <c r="Y18" s="94"/>
      <c r="Z18" s="1"/>
      <c r="AA18" s="93"/>
    </row>
    <row r="19" spans="1:27" s="7" customFormat="1" ht="30" customHeight="1">
      <c r="A19" s="20" t="s">
        <v>5</v>
      </c>
      <c r="B19" s="118">
        <v>6</v>
      </c>
      <c r="C19" s="118"/>
      <c r="D19" s="118">
        <v>3</v>
      </c>
      <c r="E19" s="118"/>
      <c r="F19" s="118">
        <v>4</v>
      </c>
      <c r="G19" s="118"/>
      <c r="H19" s="118">
        <v>3</v>
      </c>
      <c r="I19" s="118"/>
      <c r="J19" s="118">
        <v>4</v>
      </c>
      <c r="K19" s="118"/>
      <c r="L19" s="118">
        <v>3</v>
      </c>
      <c r="M19" s="118"/>
      <c r="N19" s="118">
        <v>5</v>
      </c>
      <c r="O19" s="118"/>
      <c r="P19" s="118">
        <v>7</v>
      </c>
      <c r="Q19" s="118"/>
      <c r="R19" s="118">
        <v>11</v>
      </c>
      <c r="S19" s="118"/>
      <c r="T19" s="118">
        <v>12</v>
      </c>
      <c r="U19" s="118"/>
      <c r="V19" s="102">
        <f>SUM(B19,F19,J19,N19,R19)</f>
        <v>30</v>
      </c>
      <c r="W19" s="102"/>
      <c r="X19" s="102">
        <f>SUM(D19,H19,L19,P19,T19)</f>
        <v>28</v>
      </c>
      <c r="Y19" s="102"/>
      <c r="Z19" s="1"/>
      <c r="AA19" s="27">
        <f>SUM(V19:Y19)</f>
        <v>58</v>
      </c>
    </row>
    <row r="20" spans="1:27" s="7" customFormat="1" ht="30" customHeight="1">
      <c r="A20" s="20" t="s">
        <v>6</v>
      </c>
      <c r="B20" s="118">
        <v>1</v>
      </c>
      <c r="C20" s="118"/>
      <c r="D20" s="118">
        <v>1</v>
      </c>
      <c r="E20" s="118"/>
      <c r="F20" s="118">
        <v>0</v>
      </c>
      <c r="G20" s="118"/>
      <c r="H20" s="118">
        <v>0</v>
      </c>
      <c r="I20" s="118"/>
      <c r="J20" s="118">
        <v>0</v>
      </c>
      <c r="K20" s="118"/>
      <c r="L20" s="118">
        <v>0</v>
      </c>
      <c r="M20" s="118"/>
      <c r="N20" s="118">
        <v>2</v>
      </c>
      <c r="O20" s="118"/>
      <c r="P20" s="118">
        <v>2</v>
      </c>
      <c r="Q20" s="118"/>
      <c r="R20" s="118">
        <v>0</v>
      </c>
      <c r="S20" s="118"/>
      <c r="T20" s="118">
        <v>3</v>
      </c>
      <c r="U20" s="118"/>
      <c r="V20" s="102">
        <f>SUM(B20,F20,J20,N20,R20)</f>
        <v>3</v>
      </c>
      <c r="W20" s="102"/>
      <c r="X20" s="102">
        <f>SUM(D20,H20,L20,P20,T20)</f>
        <v>6</v>
      </c>
      <c r="Y20" s="102"/>
      <c r="Z20" s="1"/>
      <c r="AA20" s="27">
        <f>SUM(V20:Y20)</f>
        <v>9</v>
      </c>
    </row>
    <row r="21" spans="1:27" s="7" customFormat="1" ht="30" customHeight="1">
      <c r="A21" s="26" t="s">
        <v>7</v>
      </c>
      <c r="B21" s="102">
        <f>SUM(B19:C20)</f>
        <v>7</v>
      </c>
      <c r="C21" s="102"/>
      <c r="D21" s="102">
        <f>SUM(D19:E20)</f>
        <v>4</v>
      </c>
      <c r="E21" s="102"/>
      <c r="F21" s="102">
        <f>SUM(F19:G20)</f>
        <v>4</v>
      </c>
      <c r="G21" s="102"/>
      <c r="H21" s="102">
        <f>SUM(H19:I20)</f>
        <v>3</v>
      </c>
      <c r="I21" s="102"/>
      <c r="J21" s="102">
        <f>SUM(J19:K20)</f>
        <v>4</v>
      </c>
      <c r="K21" s="102"/>
      <c r="L21" s="102">
        <f>SUM(L19:M20)</f>
        <v>3</v>
      </c>
      <c r="M21" s="102"/>
      <c r="N21" s="102">
        <f>SUM(N19:O20)</f>
        <v>7</v>
      </c>
      <c r="O21" s="102"/>
      <c r="P21" s="102">
        <f>SUM(P19:Q20)</f>
        <v>9</v>
      </c>
      <c r="Q21" s="102"/>
      <c r="R21" s="102">
        <f>SUM(R19:S20)</f>
        <v>11</v>
      </c>
      <c r="S21" s="102"/>
      <c r="T21" s="102">
        <f>SUM(T19:U20)</f>
        <v>15</v>
      </c>
      <c r="U21" s="102"/>
      <c r="V21" s="102">
        <f>SUM(B21,F21,J21,N21,R21)</f>
        <v>33</v>
      </c>
      <c r="W21" s="102"/>
      <c r="X21" s="102">
        <f>SUM(D21,H21,L21,P21,T21)</f>
        <v>34</v>
      </c>
      <c r="Y21" s="102"/>
      <c r="Z21" s="1"/>
      <c r="AA21" s="27">
        <f>SUM(V21:Y21)</f>
        <v>67</v>
      </c>
    </row>
    <row r="22" spans="1:27" s="7" customFormat="1" ht="9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AA22" s="23"/>
    </row>
    <row r="23" spans="1:27" s="7" customFormat="1" ht="30" customHeight="1">
      <c r="A23" s="100" t="s">
        <v>35</v>
      </c>
      <c r="B23" s="100" t="s">
        <v>9</v>
      </c>
      <c r="C23" s="85"/>
      <c r="D23" s="85"/>
      <c r="E23" s="85"/>
      <c r="F23" s="85"/>
      <c r="G23" s="85"/>
      <c r="H23" s="100" t="s">
        <v>10</v>
      </c>
      <c r="I23" s="100"/>
      <c r="J23" s="85"/>
      <c r="K23" s="85"/>
      <c r="L23" s="85"/>
      <c r="M23" s="85"/>
      <c r="N23" s="100" t="s">
        <v>11</v>
      </c>
      <c r="O23" s="100"/>
      <c r="P23" s="100"/>
      <c r="Q23" s="100"/>
      <c r="R23" s="100"/>
      <c r="S23" s="100"/>
      <c r="T23" s="100" t="s">
        <v>4</v>
      </c>
      <c r="U23" s="86"/>
      <c r="V23" s="86"/>
      <c r="W23" s="86"/>
      <c r="X23" s="86"/>
      <c r="Y23" s="86"/>
      <c r="Z23" s="1"/>
      <c r="AA23" s="92" t="s">
        <v>4</v>
      </c>
    </row>
    <row r="24" spans="1:27" s="7" customFormat="1" ht="30" customHeight="1">
      <c r="A24" s="100"/>
      <c r="B24" s="100" t="s">
        <v>16</v>
      </c>
      <c r="C24" s="100"/>
      <c r="D24" s="100"/>
      <c r="E24" s="100" t="s">
        <v>17</v>
      </c>
      <c r="F24" s="86"/>
      <c r="G24" s="86"/>
      <c r="H24" s="94" t="s">
        <v>16</v>
      </c>
      <c r="I24" s="94"/>
      <c r="J24" s="94"/>
      <c r="K24" s="94" t="s">
        <v>17</v>
      </c>
      <c r="L24" s="94"/>
      <c r="M24" s="94"/>
      <c r="N24" s="94" t="s">
        <v>16</v>
      </c>
      <c r="O24" s="94"/>
      <c r="P24" s="94"/>
      <c r="Q24" s="94" t="s">
        <v>17</v>
      </c>
      <c r="R24" s="94"/>
      <c r="S24" s="94"/>
      <c r="T24" s="94" t="s">
        <v>16</v>
      </c>
      <c r="U24" s="94"/>
      <c r="V24" s="94"/>
      <c r="W24" s="94" t="s">
        <v>17</v>
      </c>
      <c r="X24" s="94"/>
      <c r="Y24" s="94"/>
      <c r="Z24" s="1"/>
      <c r="AA24" s="93"/>
    </row>
    <row r="25" spans="1:27" s="7" customFormat="1" ht="30" customHeight="1">
      <c r="A25" s="20" t="s">
        <v>12</v>
      </c>
      <c r="B25" s="103">
        <v>0</v>
      </c>
      <c r="C25" s="103"/>
      <c r="D25" s="103"/>
      <c r="E25" s="103">
        <v>0</v>
      </c>
      <c r="F25" s="103"/>
      <c r="G25" s="103"/>
      <c r="H25" s="103">
        <v>0</v>
      </c>
      <c r="I25" s="103"/>
      <c r="J25" s="103"/>
      <c r="K25" s="103">
        <v>0</v>
      </c>
      <c r="L25" s="103"/>
      <c r="M25" s="103"/>
      <c r="N25" s="103">
        <v>4</v>
      </c>
      <c r="O25" s="103"/>
      <c r="P25" s="103"/>
      <c r="Q25" s="103">
        <v>8</v>
      </c>
      <c r="R25" s="103"/>
      <c r="S25" s="103"/>
      <c r="T25" s="102">
        <f>SUM(B25,H25,N25)</f>
        <v>4</v>
      </c>
      <c r="U25" s="102"/>
      <c r="V25" s="102"/>
      <c r="W25" s="102">
        <f>SUM(E25,K25,Q25)</f>
        <v>8</v>
      </c>
      <c r="X25" s="102"/>
      <c r="Y25" s="102"/>
      <c r="Z25" s="1"/>
      <c r="AA25" s="27">
        <f>SUM(T25,W25)</f>
        <v>12</v>
      </c>
    </row>
    <row r="26" spans="1:27" s="7" customFormat="1" ht="30" customHeight="1">
      <c r="A26" s="20" t="s">
        <v>29</v>
      </c>
      <c r="B26" s="103">
        <v>3</v>
      </c>
      <c r="C26" s="103"/>
      <c r="D26" s="103"/>
      <c r="E26" s="103">
        <v>3</v>
      </c>
      <c r="F26" s="103"/>
      <c r="G26" s="103"/>
      <c r="H26" s="103">
        <v>3</v>
      </c>
      <c r="I26" s="103"/>
      <c r="J26" s="103"/>
      <c r="K26" s="103">
        <v>3</v>
      </c>
      <c r="L26" s="103"/>
      <c r="M26" s="103"/>
      <c r="N26" s="103">
        <v>14</v>
      </c>
      <c r="O26" s="103"/>
      <c r="P26" s="103"/>
      <c r="Q26" s="103">
        <v>5</v>
      </c>
      <c r="R26" s="103"/>
      <c r="S26" s="103"/>
      <c r="T26" s="102">
        <f>SUM(B26,H26,N26)</f>
        <v>20</v>
      </c>
      <c r="U26" s="102"/>
      <c r="V26" s="102"/>
      <c r="W26" s="102">
        <f>SUM(E26,K26,Q26)</f>
        <v>11</v>
      </c>
      <c r="X26" s="102"/>
      <c r="Y26" s="102"/>
      <c r="Z26" s="1"/>
      <c r="AA26" s="27">
        <f>SUM(T26,W26)</f>
        <v>31</v>
      </c>
    </row>
    <row r="27" spans="1:27" s="7" customFormat="1" ht="30" customHeight="1">
      <c r="A27" s="26" t="s">
        <v>4</v>
      </c>
      <c r="B27" s="101">
        <f>SUM(B25,B26)</f>
        <v>3</v>
      </c>
      <c r="C27" s="101"/>
      <c r="D27" s="101"/>
      <c r="E27" s="101">
        <f>SUM(E25,E26)</f>
        <v>3</v>
      </c>
      <c r="F27" s="101"/>
      <c r="G27" s="101"/>
      <c r="H27" s="101">
        <f>SUM(H25,H26)</f>
        <v>3</v>
      </c>
      <c r="I27" s="101"/>
      <c r="J27" s="101"/>
      <c r="K27" s="101">
        <f>SUM(K25,K26)</f>
        <v>3</v>
      </c>
      <c r="L27" s="101"/>
      <c r="M27" s="101"/>
      <c r="N27" s="101">
        <f>SUM(N25,N26)</f>
        <v>18</v>
      </c>
      <c r="O27" s="101"/>
      <c r="P27" s="101"/>
      <c r="Q27" s="101">
        <f>SUM(Q25,Q26)</f>
        <v>13</v>
      </c>
      <c r="R27" s="101"/>
      <c r="S27" s="101"/>
      <c r="T27" s="102">
        <f>SUM(B27,H27,N27)</f>
        <v>24</v>
      </c>
      <c r="U27" s="102"/>
      <c r="V27" s="102"/>
      <c r="W27" s="102">
        <f>SUM(E27,K27,Q27)</f>
        <v>19</v>
      </c>
      <c r="X27" s="102"/>
      <c r="Y27" s="102"/>
      <c r="Z27" s="1"/>
      <c r="AA27" s="27">
        <f>SUM(T27,W27)</f>
        <v>43</v>
      </c>
    </row>
    <row r="28" spans="1:27" s="7" customFormat="1" ht="30" customHeight="1">
      <c r="A28" s="104" t="s">
        <v>13</v>
      </c>
      <c r="B28" s="104"/>
      <c r="C28" s="104"/>
      <c r="D28" s="104"/>
      <c r="E28" s="104"/>
      <c r="F28" s="104"/>
      <c r="G28" s="104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6"/>
      <c r="U28" s="16"/>
      <c r="V28" s="16"/>
      <c r="W28" s="16"/>
      <c r="X28" s="16"/>
      <c r="Y28" s="16"/>
      <c r="AA28" s="28"/>
    </row>
    <row r="29" spans="1:27" s="7" customFormat="1" ht="9.75" customHeight="1">
      <c r="A29" s="8"/>
      <c r="B29" s="8"/>
      <c r="C29" s="8"/>
      <c r="D29" s="8"/>
      <c r="E29" s="8"/>
      <c r="F29" s="8"/>
      <c r="G29" s="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AA29" s="22"/>
    </row>
    <row r="30" spans="1:27" ht="30" customHeight="1">
      <c r="A30" s="100" t="s">
        <v>14</v>
      </c>
      <c r="B30" s="100" t="s">
        <v>9</v>
      </c>
      <c r="C30" s="85"/>
      <c r="D30" s="85"/>
      <c r="E30" s="85"/>
      <c r="F30" s="85"/>
      <c r="G30" s="85"/>
      <c r="H30" s="100" t="s">
        <v>10</v>
      </c>
      <c r="I30" s="100"/>
      <c r="J30" s="85"/>
      <c r="K30" s="85"/>
      <c r="L30" s="85"/>
      <c r="M30" s="85"/>
      <c r="N30" s="100" t="s">
        <v>11</v>
      </c>
      <c r="O30" s="100"/>
      <c r="P30" s="100"/>
      <c r="Q30" s="100"/>
      <c r="R30" s="100"/>
      <c r="S30" s="100"/>
      <c r="T30" s="100" t="s">
        <v>4</v>
      </c>
      <c r="U30" s="86"/>
      <c r="V30" s="86"/>
      <c r="W30" s="86"/>
      <c r="X30" s="86"/>
      <c r="Y30" s="86"/>
      <c r="AA30" s="92" t="s">
        <v>4</v>
      </c>
    </row>
    <row r="31" spans="1:27" ht="30" customHeight="1">
      <c r="A31" s="100"/>
      <c r="B31" s="100" t="s">
        <v>16</v>
      </c>
      <c r="C31" s="100"/>
      <c r="D31" s="100"/>
      <c r="E31" s="100" t="s">
        <v>17</v>
      </c>
      <c r="F31" s="86"/>
      <c r="G31" s="86"/>
      <c r="H31" s="94" t="s">
        <v>16</v>
      </c>
      <c r="I31" s="94"/>
      <c r="J31" s="94"/>
      <c r="K31" s="94" t="s">
        <v>17</v>
      </c>
      <c r="L31" s="94"/>
      <c r="M31" s="94"/>
      <c r="N31" s="94" t="s">
        <v>16</v>
      </c>
      <c r="O31" s="94"/>
      <c r="P31" s="94"/>
      <c r="Q31" s="94" t="s">
        <v>17</v>
      </c>
      <c r="R31" s="94"/>
      <c r="S31" s="94"/>
      <c r="T31" s="94" t="s">
        <v>16</v>
      </c>
      <c r="U31" s="94"/>
      <c r="V31" s="94"/>
      <c r="W31" s="94" t="s">
        <v>17</v>
      </c>
      <c r="X31" s="94"/>
      <c r="Y31" s="94"/>
      <c r="AA31" s="93"/>
    </row>
    <row r="32" spans="1:27" ht="30" customHeight="1">
      <c r="A32" s="20" t="s">
        <v>23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2">
        <f>SUM(B32,H32,N32)</f>
        <v>0</v>
      </c>
      <c r="U32" s="102"/>
      <c r="V32" s="102"/>
      <c r="W32" s="102">
        <f>SUM(E32,K32,Q32)</f>
        <v>0</v>
      </c>
      <c r="X32" s="102"/>
      <c r="Y32" s="102"/>
      <c r="AA32" s="25">
        <f>SUM(T32,W32)</f>
        <v>0</v>
      </c>
    </row>
    <row r="33" spans="1:27" ht="15.75">
      <c r="A33" s="8"/>
      <c r="B33" s="8"/>
      <c r="C33" s="8"/>
      <c r="D33" s="8"/>
      <c r="E33" s="8"/>
      <c r="F33" s="8"/>
      <c r="G33" s="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7"/>
      <c r="AA33" s="22"/>
    </row>
    <row r="34" ht="15.75">
      <c r="A34" s="18" t="s">
        <v>41</v>
      </c>
    </row>
    <row r="35" ht="15.75">
      <c r="A35" s="18" t="s">
        <v>40</v>
      </c>
    </row>
  </sheetData>
  <sheetProtection sheet="1" objects="1" scenarios="1"/>
  <mergeCells count="187">
    <mergeCell ref="K31:M31"/>
    <mergeCell ref="AA30:AA31"/>
    <mergeCell ref="T21:U21"/>
    <mergeCell ref="V21:W21"/>
    <mergeCell ref="A30:A31"/>
    <mergeCell ref="B31:D31"/>
    <mergeCell ref="E31:G31"/>
    <mergeCell ref="H31:J31"/>
    <mergeCell ref="B21:C21"/>
    <mergeCell ref="D21:E21"/>
    <mergeCell ref="F21:G21"/>
    <mergeCell ref="H21:I21"/>
    <mergeCell ref="J21:K21"/>
    <mergeCell ref="L21:M21"/>
    <mergeCell ref="N21:O21"/>
    <mergeCell ref="P21:Q21"/>
    <mergeCell ref="J20:K20"/>
    <mergeCell ref="L20:M20"/>
    <mergeCell ref="N20:O20"/>
    <mergeCell ref="P20:Q20"/>
    <mergeCell ref="R20:S20"/>
    <mergeCell ref="T20:U20"/>
    <mergeCell ref="V20:W20"/>
    <mergeCell ref="X20:Y20"/>
    <mergeCell ref="R19:S19"/>
    <mergeCell ref="T19:U19"/>
    <mergeCell ref="B19:C19"/>
    <mergeCell ref="D19:E19"/>
    <mergeCell ref="F19:G19"/>
    <mergeCell ref="H19:I19"/>
    <mergeCell ref="B20:C20"/>
    <mergeCell ref="D20:E20"/>
    <mergeCell ref="F20:G20"/>
    <mergeCell ref="H20:I20"/>
    <mergeCell ref="J19:K19"/>
    <mergeCell ref="L19:M19"/>
    <mergeCell ref="N19:O19"/>
    <mergeCell ref="P19:Q19"/>
    <mergeCell ref="AA17:AA18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A1:AA1"/>
    <mergeCell ref="A8:AA8"/>
    <mergeCell ref="R11:S11"/>
    <mergeCell ref="T11:U11"/>
    <mergeCell ref="V11:W11"/>
    <mergeCell ref="X11:Y11"/>
    <mergeCell ref="N10:Q10"/>
    <mergeCell ref="V10:Y10"/>
    <mergeCell ref="N32:P32"/>
    <mergeCell ref="Q32:S32"/>
    <mergeCell ref="A2:AA2"/>
    <mergeCell ref="AA10:AA11"/>
    <mergeCell ref="N17:Q17"/>
    <mergeCell ref="R17:U17"/>
    <mergeCell ref="V17:Y17"/>
    <mergeCell ref="T18:U18"/>
    <mergeCell ref="V18:W18"/>
    <mergeCell ref="X18:Y18"/>
    <mergeCell ref="B32:D32"/>
    <mergeCell ref="E32:G32"/>
    <mergeCell ref="H32:J32"/>
    <mergeCell ref="K32:M32"/>
    <mergeCell ref="A10:A11"/>
    <mergeCell ref="L14:M14"/>
    <mergeCell ref="N14:O14"/>
    <mergeCell ref="P14:Q14"/>
    <mergeCell ref="T32:V32"/>
    <mergeCell ref="W32:Y32"/>
    <mergeCell ref="T14:U14"/>
    <mergeCell ref="V14:W14"/>
    <mergeCell ref="X14:Y14"/>
    <mergeCell ref="V19:W19"/>
    <mergeCell ref="X19:Y19"/>
    <mergeCell ref="X21:Y21"/>
    <mergeCell ref="A16:AA16"/>
    <mergeCell ref="R21:S21"/>
    <mergeCell ref="J13:K13"/>
    <mergeCell ref="D14:E14"/>
    <mergeCell ref="F14:G14"/>
    <mergeCell ref="R13:S13"/>
    <mergeCell ref="L13:M13"/>
    <mergeCell ref="N13:O13"/>
    <mergeCell ref="P13:Q13"/>
    <mergeCell ref="R14:S14"/>
    <mergeCell ref="J11:K11"/>
    <mergeCell ref="B11:C11"/>
    <mergeCell ref="F12:G12"/>
    <mergeCell ref="H12:I12"/>
    <mergeCell ref="J12:K12"/>
    <mergeCell ref="B12:C12"/>
    <mergeCell ref="D11:E11"/>
    <mergeCell ref="F11:G11"/>
    <mergeCell ref="H11:I11"/>
    <mergeCell ref="B13:C13"/>
    <mergeCell ref="L12:M12"/>
    <mergeCell ref="R10:U10"/>
    <mergeCell ref="N12:O12"/>
    <mergeCell ref="P12:Q12"/>
    <mergeCell ref="R12:S12"/>
    <mergeCell ref="D13:E13"/>
    <mergeCell ref="F13:G13"/>
    <mergeCell ref="H13:I13"/>
    <mergeCell ref="B10:E10"/>
    <mergeCell ref="A23:A24"/>
    <mergeCell ref="B23:G23"/>
    <mergeCell ref="H23:M23"/>
    <mergeCell ref="B14:C14"/>
    <mergeCell ref="J14:K14"/>
    <mergeCell ref="H14:I14"/>
    <mergeCell ref="A17:A18"/>
    <mergeCell ref="B17:E17"/>
    <mergeCell ref="F17:I17"/>
    <mergeCell ref="J17:M17"/>
    <mergeCell ref="B26:D26"/>
    <mergeCell ref="H26:J26"/>
    <mergeCell ref="K26:M26"/>
    <mergeCell ref="AA23:AA24"/>
    <mergeCell ref="B24:D24"/>
    <mergeCell ref="E24:G24"/>
    <mergeCell ref="H24:J24"/>
    <mergeCell ref="K24:M24"/>
    <mergeCell ref="N24:P24"/>
    <mergeCell ref="Q24:S24"/>
    <mergeCell ref="B25:D25"/>
    <mergeCell ref="E25:G25"/>
    <mergeCell ref="H25:J25"/>
    <mergeCell ref="K25:M25"/>
    <mergeCell ref="T23:Y23"/>
    <mergeCell ref="N26:P26"/>
    <mergeCell ref="W31:Y31"/>
    <mergeCell ref="Q26:S26"/>
    <mergeCell ref="N31:P31"/>
    <mergeCell ref="W24:Y24"/>
    <mergeCell ref="T24:V24"/>
    <mergeCell ref="N23:S23"/>
    <mergeCell ref="Q31:S31"/>
    <mergeCell ref="N30:S30"/>
    <mergeCell ref="T31:V31"/>
    <mergeCell ref="T26:V26"/>
    <mergeCell ref="T30:Y30"/>
    <mergeCell ref="J10:M10"/>
    <mergeCell ref="H27:J27"/>
    <mergeCell ref="K27:M27"/>
    <mergeCell ref="W27:Y27"/>
    <mergeCell ref="N27:P27"/>
    <mergeCell ref="Q27:S27"/>
    <mergeCell ref="T27:V27"/>
    <mergeCell ref="L11:M11"/>
    <mergeCell ref="N11:O11"/>
    <mergeCell ref="P11:Q11"/>
    <mergeCell ref="V13:W13"/>
    <mergeCell ref="X13:Y13"/>
    <mergeCell ref="T12:U12"/>
    <mergeCell ref="V12:W12"/>
    <mergeCell ref="X12:Y12"/>
    <mergeCell ref="T13:U13"/>
    <mergeCell ref="W26:Y26"/>
    <mergeCell ref="N25:P25"/>
    <mergeCell ref="Q25:S25"/>
    <mergeCell ref="T25:V25"/>
    <mergeCell ref="W25:Y25"/>
    <mergeCell ref="L6:N6"/>
    <mergeCell ref="O6:AA6"/>
    <mergeCell ref="A6:K6"/>
    <mergeCell ref="R9:U9"/>
    <mergeCell ref="A3:AA3"/>
    <mergeCell ref="A5:K5"/>
    <mergeCell ref="L5:N5"/>
    <mergeCell ref="O5:AA5"/>
    <mergeCell ref="B30:G30"/>
    <mergeCell ref="H30:M30"/>
    <mergeCell ref="B9:I9"/>
    <mergeCell ref="J9:Q9"/>
    <mergeCell ref="D12:E12"/>
    <mergeCell ref="A28:G28"/>
    <mergeCell ref="B27:D27"/>
    <mergeCell ref="E27:G27"/>
    <mergeCell ref="E26:G26"/>
    <mergeCell ref="F10:I10"/>
  </mergeCells>
  <printOptions horizontalCentered="1"/>
  <pageMargins left="0.75" right="0.75" top="1" bottom="1" header="0" footer="0"/>
  <pageSetup horizontalDpi="600" verticalDpi="600" orientation="portrait" paperSize="9" scale="57" r:id="rId2"/>
  <headerFooter alignWithMargins="0"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5" sqref="B15:G15"/>
    </sheetView>
  </sheetViews>
  <sheetFormatPr defaultColWidth="11.421875" defaultRowHeight="12.75"/>
  <cols>
    <col min="1" max="1" width="45.7109375" style="0" customWidth="1"/>
    <col min="2" max="2" width="12.7109375" style="0" customWidth="1"/>
    <col min="3" max="4" width="10.7109375" style="0" customWidth="1"/>
  </cols>
  <sheetData>
    <row r="1" spans="1:4" ht="30" customHeight="1">
      <c r="A1" s="144" t="s">
        <v>65</v>
      </c>
      <c r="B1" s="144"/>
      <c r="C1" s="144"/>
      <c r="D1" s="144"/>
    </row>
    <row r="2" spans="1:4" ht="30" customHeight="1">
      <c r="A2" s="2" t="s">
        <v>38</v>
      </c>
      <c r="B2" s="2"/>
      <c r="C2" s="2"/>
      <c r="D2" s="2"/>
    </row>
    <row r="3" spans="1:2" ht="19.5" customHeight="1">
      <c r="A3" s="29"/>
      <c r="B3" s="29"/>
    </row>
    <row r="4" spans="1:5" s="1" customFormat="1" ht="30" customHeight="1">
      <c r="A4" s="66" t="s">
        <v>48</v>
      </c>
      <c r="B4" s="100" t="s">
        <v>50</v>
      </c>
      <c r="C4" s="100"/>
      <c r="D4" s="97" t="s">
        <v>49</v>
      </c>
      <c r="E4" s="97"/>
    </row>
    <row r="5" spans="1:5" s="1" customFormat="1" ht="56.25" customHeight="1">
      <c r="A5" s="67" t="s">
        <v>70</v>
      </c>
      <c r="B5" s="145">
        <v>30</v>
      </c>
      <c r="C5" s="145"/>
      <c r="D5" s="145" t="s">
        <v>71</v>
      </c>
      <c r="E5" s="145"/>
    </row>
    <row r="6" spans="1:5" s="1" customFormat="1" ht="18.75" customHeight="1">
      <c r="A6" s="65"/>
      <c r="B6" s="68"/>
      <c r="C6" s="68"/>
      <c r="D6" s="68"/>
      <c r="E6" s="68"/>
    </row>
    <row r="7" spans="1:5" ht="30" customHeight="1">
      <c r="A7" s="48" t="s">
        <v>39</v>
      </c>
      <c r="B7" s="62" t="s">
        <v>16</v>
      </c>
      <c r="C7" s="63" t="s">
        <v>17</v>
      </c>
      <c r="D7" s="142" t="s">
        <v>4</v>
      </c>
      <c r="E7" s="143"/>
    </row>
    <row r="8" spans="1:5" ht="30" customHeight="1">
      <c r="A8" s="84" t="s">
        <v>80</v>
      </c>
      <c r="B8" s="69">
        <v>35</v>
      </c>
      <c r="C8" s="33">
        <v>19</v>
      </c>
      <c r="D8" s="140">
        <f>SUM(B8:C8)</f>
        <v>54</v>
      </c>
      <c r="E8" s="140"/>
    </row>
    <row r="9" spans="1:5" ht="30" customHeight="1">
      <c r="A9" s="84" t="s">
        <v>81</v>
      </c>
      <c r="B9" s="69">
        <v>26</v>
      </c>
      <c r="C9" s="33">
        <v>30</v>
      </c>
      <c r="D9" s="140">
        <f aca="true" t="shared" si="0" ref="D9:D17">SUM(B9:C9)</f>
        <v>56</v>
      </c>
      <c r="E9" s="140"/>
    </row>
    <row r="10" spans="1:5" ht="30" customHeight="1">
      <c r="A10" s="84" t="s">
        <v>82</v>
      </c>
      <c r="B10" s="69">
        <v>24</v>
      </c>
      <c r="C10" s="33">
        <v>22</v>
      </c>
      <c r="D10" s="140">
        <f t="shared" si="0"/>
        <v>46</v>
      </c>
      <c r="E10" s="140"/>
    </row>
    <row r="11" spans="1:5" ht="30" customHeight="1">
      <c r="A11" s="84" t="s">
        <v>83</v>
      </c>
      <c r="B11" s="69">
        <v>3</v>
      </c>
      <c r="C11" s="33">
        <v>6</v>
      </c>
      <c r="D11" s="140">
        <f t="shared" si="0"/>
        <v>9</v>
      </c>
      <c r="E11" s="140"/>
    </row>
    <row r="12" spans="1:5" ht="30" customHeight="1">
      <c r="A12" s="84" t="s">
        <v>84</v>
      </c>
      <c r="B12" s="69">
        <v>47</v>
      </c>
      <c r="C12" s="33">
        <v>53</v>
      </c>
      <c r="D12" s="140">
        <f t="shared" si="0"/>
        <v>100</v>
      </c>
      <c r="E12" s="140"/>
    </row>
    <row r="13" spans="1:5" ht="30" customHeight="1">
      <c r="A13" s="84" t="s">
        <v>85</v>
      </c>
      <c r="B13" s="69">
        <v>10</v>
      </c>
      <c r="C13" s="33">
        <v>6</v>
      </c>
      <c r="D13" s="140">
        <f t="shared" si="0"/>
        <v>16</v>
      </c>
      <c r="E13" s="140"/>
    </row>
    <row r="14" spans="1:5" ht="30" customHeight="1">
      <c r="A14" s="84" t="s">
        <v>86</v>
      </c>
      <c r="B14" s="69">
        <v>3</v>
      </c>
      <c r="C14" s="33">
        <v>1</v>
      </c>
      <c r="D14" s="140">
        <f t="shared" si="0"/>
        <v>4</v>
      </c>
      <c r="E14" s="140"/>
    </row>
    <row r="15" spans="1:5" ht="30" customHeight="1">
      <c r="A15" s="32"/>
      <c r="B15" s="69"/>
      <c r="C15" s="33"/>
      <c r="D15" s="140">
        <f t="shared" si="0"/>
        <v>0</v>
      </c>
      <c r="E15" s="140"/>
    </row>
    <row r="16" spans="1:5" ht="30" customHeight="1">
      <c r="A16" s="32"/>
      <c r="B16" s="69"/>
      <c r="C16" s="33"/>
      <c r="D16" s="140">
        <f t="shared" si="0"/>
        <v>0</v>
      </c>
      <c r="E16" s="140"/>
    </row>
    <row r="17" spans="1:5" ht="30" customHeight="1" thickBot="1">
      <c r="A17" s="30" t="s">
        <v>4</v>
      </c>
      <c r="B17" s="31">
        <f>SUM(B8:B16)</f>
        <v>148</v>
      </c>
      <c r="C17" s="31">
        <f>SUM(C8:C16)</f>
        <v>137</v>
      </c>
      <c r="D17" s="141">
        <f t="shared" si="0"/>
        <v>285</v>
      </c>
      <c r="E17" s="141"/>
    </row>
    <row r="18" ht="30" customHeight="1"/>
    <row r="19" ht="30" customHeight="1"/>
  </sheetData>
  <sheetProtection sheet="1"/>
  <mergeCells count="16">
    <mergeCell ref="D7:E7"/>
    <mergeCell ref="D8:E8"/>
    <mergeCell ref="D9:E9"/>
    <mergeCell ref="A1:D1"/>
    <mergeCell ref="B4:C4"/>
    <mergeCell ref="D4:E4"/>
    <mergeCell ref="B5:C5"/>
    <mergeCell ref="D5:E5"/>
    <mergeCell ref="D16:E16"/>
    <mergeCell ref="D17:E17"/>
    <mergeCell ref="D10:E10"/>
    <mergeCell ref="D11:E11"/>
    <mergeCell ref="D14:E14"/>
    <mergeCell ref="D15:E15"/>
    <mergeCell ref="D12:E12"/>
    <mergeCell ref="D13:E13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PageLayoutView="0" workbookViewId="0" topLeftCell="H9">
      <selection activeCell="B15" sqref="B15:G15"/>
    </sheetView>
  </sheetViews>
  <sheetFormatPr defaultColWidth="11.421875" defaultRowHeight="12.75"/>
  <cols>
    <col min="1" max="1" width="2.140625" style="0" customWidth="1"/>
    <col min="2" max="2" width="19.8515625" style="0" customWidth="1"/>
    <col min="3" max="12" width="8.28125" style="0" customWidth="1"/>
    <col min="13" max="19" width="8.421875" style="0" customWidth="1"/>
    <col min="24" max="24" width="2.00390625" style="0" customWidth="1"/>
    <col min="25" max="25" width="4.140625" style="0" customWidth="1"/>
  </cols>
  <sheetData>
    <row r="1" spans="1:23" ht="30" customHeight="1">
      <c r="A1" s="90" t="s">
        <v>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  <c r="S1" s="91"/>
      <c r="T1" s="91"/>
      <c r="U1" s="91"/>
      <c r="V1" s="91"/>
      <c r="W1" s="91"/>
    </row>
    <row r="2" spans="1:23" ht="30" customHeight="1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91"/>
      <c r="T2" s="91"/>
      <c r="U2" s="91"/>
      <c r="V2" s="91"/>
      <c r="W2" s="91"/>
    </row>
    <row r="3" spans="1:23" ht="19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91"/>
      <c r="T3" s="91"/>
      <c r="U3" s="91"/>
      <c r="V3" s="91"/>
      <c r="W3" s="91"/>
    </row>
    <row r="4" spans="1:27" s="1" customFormat="1" ht="30" customHeight="1">
      <c r="A4" s="99" t="s">
        <v>48</v>
      </c>
      <c r="B4" s="162"/>
      <c r="C4" s="162"/>
      <c r="D4" s="162"/>
      <c r="E4" s="162"/>
      <c r="F4" s="162"/>
      <c r="G4" s="100" t="s">
        <v>50</v>
      </c>
      <c r="H4" s="162"/>
      <c r="I4" s="162"/>
      <c r="J4" s="162"/>
      <c r="K4" s="162"/>
      <c r="L4" s="166" t="s">
        <v>49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  <c r="X4" s="64"/>
      <c r="Y4" s="64"/>
      <c r="Z4" s="64"/>
      <c r="AA4" s="64"/>
    </row>
    <row r="5" spans="1:27" s="1" customFormat="1" ht="30" customHeight="1">
      <c r="A5" s="169" t="s">
        <v>70</v>
      </c>
      <c r="B5" s="170"/>
      <c r="C5" s="170"/>
      <c r="D5" s="170"/>
      <c r="E5" s="170"/>
      <c r="F5" s="170"/>
      <c r="G5" s="163">
        <v>30</v>
      </c>
      <c r="H5" s="164"/>
      <c r="I5" s="164"/>
      <c r="J5" s="164"/>
      <c r="K5" s="165"/>
      <c r="L5" s="163" t="s">
        <v>71</v>
      </c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5"/>
      <c r="X5" s="70"/>
      <c r="Y5" s="70"/>
      <c r="Z5" s="70"/>
      <c r="AA5" s="70"/>
    </row>
    <row r="6" spans="2:23" ht="81.75" customHeight="1">
      <c r="B6" s="171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spans="2:23" ht="81.75" customHeight="1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</row>
    <row r="8" spans="2:23" ht="81.75" customHeight="1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</row>
    <row r="9" spans="2:23" ht="39.75" customHeight="1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</row>
    <row r="10" ht="30" customHeight="1" thickBot="1"/>
    <row r="11" spans="2:23" ht="30" customHeight="1">
      <c r="B11" s="157" t="s">
        <v>78</v>
      </c>
      <c r="C11" s="146" t="s">
        <v>52</v>
      </c>
      <c r="D11" s="146"/>
      <c r="E11" s="146" t="s">
        <v>53</v>
      </c>
      <c r="F11" s="146"/>
      <c r="G11" s="146"/>
      <c r="H11" s="146"/>
      <c r="I11" s="146" t="s">
        <v>54</v>
      </c>
      <c r="J11" s="146"/>
      <c r="K11" s="146" t="s">
        <v>55</v>
      </c>
      <c r="L11" s="146"/>
      <c r="M11" s="146"/>
      <c r="N11" s="146"/>
      <c r="O11" s="150" t="s">
        <v>56</v>
      </c>
      <c r="P11" s="150"/>
      <c r="Q11" s="150"/>
      <c r="R11" s="150"/>
      <c r="S11" s="146" t="s">
        <v>57</v>
      </c>
      <c r="T11" s="146"/>
      <c r="U11" s="146" t="s">
        <v>58</v>
      </c>
      <c r="V11" s="146"/>
      <c r="W11" s="148" t="s">
        <v>58</v>
      </c>
    </row>
    <row r="12" spans="2:23" ht="36.75" customHeight="1">
      <c r="B12" s="158"/>
      <c r="C12" s="147"/>
      <c r="D12" s="147"/>
      <c r="E12" s="147" t="s">
        <v>59</v>
      </c>
      <c r="F12" s="147"/>
      <c r="G12" s="147" t="s">
        <v>60</v>
      </c>
      <c r="H12" s="147"/>
      <c r="I12" s="147"/>
      <c r="J12" s="147"/>
      <c r="K12" s="147" t="s">
        <v>61</v>
      </c>
      <c r="L12" s="147"/>
      <c r="M12" s="147" t="s">
        <v>62</v>
      </c>
      <c r="N12" s="147"/>
      <c r="O12" s="147" t="s">
        <v>63</v>
      </c>
      <c r="P12" s="147"/>
      <c r="Q12" s="147" t="s">
        <v>64</v>
      </c>
      <c r="R12" s="147"/>
      <c r="S12" s="147"/>
      <c r="T12" s="147"/>
      <c r="U12" s="147"/>
      <c r="V12" s="147"/>
      <c r="W12" s="149"/>
    </row>
    <row r="13" spans="2:23" ht="30" customHeight="1">
      <c r="B13" s="158"/>
      <c r="C13" s="59" t="s">
        <v>16</v>
      </c>
      <c r="D13" s="59" t="s">
        <v>17</v>
      </c>
      <c r="E13" s="59" t="s">
        <v>16</v>
      </c>
      <c r="F13" s="59" t="s">
        <v>17</v>
      </c>
      <c r="G13" s="59" t="s">
        <v>16</v>
      </c>
      <c r="H13" s="59" t="s">
        <v>17</v>
      </c>
      <c r="I13" s="59" t="s">
        <v>16</v>
      </c>
      <c r="J13" s="59" t="s">
        <v>17</v>
      </c>
      <c r="K13" s="59" t="s">
        <v>16</v>
      </c>
      <c r="L13" s="59" t="s">
        <v>17</v>
      </c>
      <c r="M13" s="59" t="s">
        <v>16</v>
      </c>
      <c r="N13" s="59" t="s">
        <v>17</v>
      </c>
      <c r="O13" s="59" t="s">
        <v>16</v>
      </c>
      <c r="P13" s="59" t="s">
        <v>17</v>
      </c>
      <c r="Q13" s="59" t="s">
        <v>16</v>
      </c>
      <c r="R13" s="59" t="s">
        <v>17</v>
      </c>
      <c r="S13" s="59" t="s">
        <v>16</v>
      </c>
      <c r="T13" s="59" t="s">
        <v>17</v>
      </c>
      <c r="U13" s="59" t="s">
        <v>16</v>
      </c>
      <c r="V13" s="59" t="s">
        <v>17</v>
      </c>
      <c r="W13" s="149"/>
    </row>
    <row r="14" spans="2:23" ht="30" customHeight="1" thickBot="1">
      <c r="B14" s="159"/>
      <c r="C14" s="71"/>
      <c r="D14" s="72">
        <v>2</v>
      </c>
      <c r="E14" s="72">
        <v>15</v>
      </c>
      <c r="F14" s="72">
        <v>5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>
        <f>C14+E14+G14+I14+K14+M14+O14+Q14+S14</f>
        <v>15</v>
      </c>
      <c r="V14" s="73">
        <f>D14+F14+H14+J14+L14+N14+P14+R14+T14</f>
        <v>7</v>
      </c>
      <c r="W14" s="61">
        <f>U14+V14</f>
        <v>22</v>
      </c>
    </row>
    <row r="15" spans="2:2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2:2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ht="30" customHeight="1">
      <c r="B17" s="157" t="s">
        <v>79</v>
      </c>
      <c r="C17" s="146" t="s">
        <v>52</v>
      </c>
      <c r="D17" s="146"/>
      <c r="E17" s="146" t="s">
        <v>53</v>
      </c>
      <c r="F17" s="146"/>
      <c r="G17" s="146"/>
      <c r="H17" s="146"/>
      <c r="I17" s="146" t="s">
        <v>54</v>
      </c>
      <c r="J17" s="146"/>
      <c r="K17" s="146" t="s">
        <v>55</v>
      </c>
      <c r="L17" s="146"/>
      <c r="M17" s="146"/>
      <c r="N17" s="146"/>
      <c r="O17" s="150" t="s">
        <v>56</v>
      </c>
      <c r="P17" s="150"/>
      <c r="Q17" s="150"/>
      <c r="R17" s="150"/>
      <c r="S17" s="146" t="s">
        <v>57</v>
      </c>
      <c r="T17" s="146"/>
      <c r="U17" s="146" t="s">
        <v>58</v>
      </c>
      <c r="V17" s="146"/>
      <c r="W17" s="148" t="s">
        <v>58</v>
      </c>
    </row>
    <row r="18" spans="2:23" ht="30" customHeight="1">
      <c r="B18" s="158"/>
      <c r="C18" s="147"/>
      <c r="D18" s="147"/>
      <c r="E18" s="147" t="s">
        <v>59</v>
      </c>
      <c r="F18" s="147"/>
      <c r="G18" s="147" t="s">
        <v>60</v>
      </c>
      <c r="H18" s="147"/>
      <c r="I18" s="147"/>
      <c r="J18" s="147"/>
      <c r="K18" s="147" t="s">
        <v>61</v>
      </c>
      <c r="L18" s="147"/>
      <c r="M18" s="147" t="s">
        <v>62</v>
      </c>
      <c r="N18" s="147"/>
      <c r="O18" s="147" t="s">
        <v>63</v>
      </c>
      <c r="P18" s="147"/>
      <c r="Q18" s="147" t="s">
        <v>64</v>
      </c>
      <c r="R18" s="147"/>
      <c r="S18" s="147"/>
      <c r="T18" s="147"/>
      <c r="U18" s="147"/>
      <c r="V18" s="147"/>
      <c r="W18" s="149"/>
    </row>
    <row r="19" spans="2:23" ht="30" customHeight="1">
      <c r="B19" s="158"/>
      <c r="C19" s="59" t="s">
        <v>16</v>
      </c>
      <c r="D19" s="59" t="s">
        <v>17</v>
      </c>
      <c r="E19" s="59" t="s">
        <v>16</v>
      </c>
      <c r="F19" s="59" t="s">
        <v>17</v>
      </c>
      <c r="G19" s="59" t="s">
        <v>16</v>
      </c>
      <c r="H19" s="59" t="s">
        <v>17</v>
      </c>
      <c r="I19" s="59" t="s">
        <v>16</v>
      </c>
      <c r="J19" s="59" t="s">
        <v>17</v>
      </c>
      <c r="K19" s="59" t="s">
        <v>16</v>
      </c>
      <c r="L19" s="59" t="s">
        <v>17</v>
      </c>
      <c r="M19" s="59" t="s">
        <v>16</v>
      </c>
      <c r="N19" s="59" t="s">
        <v>17</v>
      </c>
      <c r="O19" s="59" t="s">
        <v>16</v>
      </c>
      <c r="P19" s="59" t="s">
        <v>17</v>
      </c>
      <c r="Q19" s="59" t="s">
        <v>16</v>
      </c>
      <c r="R19" s="59" t="s">
        <v>17</v>
      </c>
      <c r="S19" s="59" t="s">
        <v>16</v>
      </c>
      <c r="T19" s="59" t="s">
        <v>17</v>
      </c>
      <c r="U19" s="59" t="s">
        <v>16</v>
      </c>
      <c r="V19" s="59" t="s">
        <v>17</v>
      </c>
      <c r="W19" s="149"/>
    </row>
    <row r="20" spans="2:23" ht="30" customHeight="1" thickBot="1">
      <c r="B20" s="159"/>
      <c r="C20" s="71">
        <v>19</v>
      </c>
      <c r="D20" s="72">
        <v>15</v>
      </c>
      <c r="E20" s="72"/>
      <c r="F20" s="72"/>
      <c r="G20" s="72"/>
      <c r="H20" s="72"/>
      <c r="I20" s="72"/>
      <c r="J20" s="72"/>
      <c r="K20" s="72">
        <v>254</v>
      </c>
      <c r="L20" s="72">
        <v>1129</v>
      </c>
      <c r="M20" s="72">
        <v>75</v>
      </c>
      <c r="N20" s="72">
        <v>218</v>
      </c>
      <c r="O20" s="72"/>
      <c r="P20" s="72"/>
      <c r="Q20" s="72"/>
      <c r="R20" s="72"/>
      <c r="S20" s="72"/>
      <c r="T20" s="72"/>
      <c r="U20" s="73">
        <f>C20+E20+G20+I20+K20+M20+O20+Q20+S20</f>
        <v>348</v>
      </c>
      <c r="V20" s="73">
        <f>D20+F20+H20+J20+L20+N20+P20+R20+T20</f>
        <v>1362</v>
      </c>
      <c r="W20" s="61">
        <f>U20+V20</f>
        <v>1710</v>
      </c>
    </row>
    <row r="21" ht="13.5" thickBot="1"/>
    <row r="22" spans="2:23" ht="30" customHeight="1">
      <c r="B22" s="160" t="s">
        <v>76</v>
      </c>
      <c r="C22" s="146" t="s">
        <v>52</v>
      </c>
      <c r="D22" s="146"/>
      <c r="E22" s="146" t="s">
        <v>53</v>
      </c>
      <c r="F22" s="146"/>
      <c r="G22" s="146"/>
      <c r="H22" s="146"/>
      <c r="I22" s="146" t="s">
        <v>54</v>
      </c>
      <c r="J22" s="146"/>
      <c r="K22" s="146" t="s">
        <v>55</v>
      </c>
      <c r="L22" s="146"/>
      <c r="M22" s="146"/>
      <c r="N22" s="146"/>
      <c r="O22" s="150" t="s">
        <v>56</v>
      </c>
      <c r="P22" s="150"/>
      <c r="Q22" s="150"/>
      <c r="R22" s="150"/>
      <c r="S22" s="146" t="s">
        <v>57</v>
      </c>
      <c r="T22" s="146"/>
      <c r="U22" s="146" t="s">
        <v>58</v>
      </c>
      <c r="V22" s="146"/>
      <c r="W22" s="148" t="s">
        <v>58</v>
      </c>
    </row>
    <row r="23" spans="2:23" ht="30" customHeight="1">
      <c r="B23" s="161"/>
      <c r="C23" s="147"/>
      <c r="D23" s="147"/>
      <c r="E23" s="147" t="s">
        <v>59</v>
      </c>
      <c r="F23" s="147"/>
      <c r="G23" s="147" t="s">
        <v>60</v>
      </c>
      <c r="H23" s="147"/>
      <c r="I23" s="147"/>
      <c r="J23" s="147"/>
      <c r="K23" s="147" t="s">
        <v>61</v>
      </c>
      <c r="L23" s="147"/>
      <c r="M23" s="147" t="s">
        <v>62</v>
      </c>
      <c r="N23" s="147"/>
      <c r="O23" s="147" t="s">
        <v>63</v>
      </c>
      <c r="P23" s="147"/>
      <c r="Q23" s="147" t="s">
        <v>64</v>
      </c>
      <c r="R23" s="147"/>
      <c r="S23" s="147"/>
      <c r="T23" s="147"/>
      <c r="U23" s="147"/>
      <c r="V23" s="147"/>
      <c r="W23" s="149"/>
    </row>
    <row r="24" spans="2:23" ht="30" customHeight="1">
      <c r="B24" s="161"/>
      <c r="C24" s="59" t="s">
        <v>16</v>
      </c>
      <c r="D24" s="59" t="s">
        <v>17</v>
      </c>
      <c r="E24" s="59" t="s">
        <v>16</v>
      </c>
      <c r="F24" s="59" t="s">
        <v>17</v>
      </c>
      <c r="G24" s="59" t="s">
        <v>16</v>
      </c>
      <c r="H24" s="59" t="s">
        <v>17</v>
      </c>
      <c r="I24" s="59" t="s">
        <v>16</v>
      </c>
      <c r="J24" s="59" t="s">
        <v>17</v>
      </c>
      <c r="K24" s="59" t="s">
        <v>16</v>
      </c>
      <c r="L24" s="59" t="s">
        <v>17</v>
      </c>
      <c r="M24" s="59" t="s">
        <v>16</v>
      </c>
      <c r="N24" s="59" t="s">
        <v>17</v>
      </c>
      <c r="O24" s="59" t="s">
        <v>16</v>
      </c>
      <c r="P24" s="59" t="s">
        <v>17</v>
      </c>
      <c r="Q24" s="59" t="s">
        <v>16</v>
      </c>
      <c r="R24" s="59" t="s">
        <v>17</v>
      </c>
      <c r="S24" s="59" t="s">
        <v>16</v>
      </c>
      <c r="T24" s="59" t="s">
        <v>17</v>
      </c>
      <c r="U24" s="59" t="s">
        <v>16</v>
      </c>
      <c r="V24" s="59" t="s">
        <v>17</v>
      </c>
      <c r="W24" s="149"/>
    </row>
    <row r="25" spans="2:23" ht="25.5" customHeight="1">
      <c r="B25" s="74" t="s">
        <v>69</v>
      </c>
      <c r="C25" s="75"/>
      <c r="D25" s="75"/>
      <c r="E25" s="75">
        <v>60</v>
      </c>
      <c r="F25" s="75">
        <v>75</v>
      </c>
      <c r="G25" s="75"/>
      <c r="H25" s="75"/>
      <c r="I25" s="75"/>
      <c r="J25" s="75"/>
      <c r="K25" s="151" t="s">
        <v>77</v>
      </c>
      <c r="L25" s="152"/>
      <c r="M25" s="75"/>
      <c r="N25" s="75"/>
      <c r="O25" s="75"/>
      <c r="P25" s="75"/>
      <c r="Q25" s="75"/>
      <c r="R25" s="75"/>
      <c r="S25" s="75"/>
      <c r="T25" s="75"/>
      <c r="U25" s="76">
        <f aca="true" t="shared" si="0" ref="U25:V27">C25+E25+G25+I25+M25+O25+Q25+S25</f>
        <v>60</v>
      </c>
      <c r="V25" s="77">
        <f t="shared" si="0"/>
        <v>75</v>
      </c>
      <c r="W25" s="78">
        <f>U25+V25</f>
        <v>135</v>
      </c>
    </row>
    <row r="26" spans="2:23" ht="25.5" customHeight="1">
      <c r="B26" s="74" t="s">
        <v>66</v>
      </c>
      <c r="C26" s="75"/>
      <c r="D26" s="75"/>
      <c r="E26" s="75">
        <v>20</v>
      </c>
      <c r="F26" s="75">
        <v>17</v>
      </c>
      <c r="G26" s="75"/>
      <c r="H26" s="75"/>
      <c r="I26" s="75"/>
      <c r="J26" s="75"/>
      <c r="K26" s="153"/>
      <c r="L26" s="154"/>
      <c r="M26" s="75"/>
      <c r="N26" s="75"/>
      <c r="O26" s="75"/>
      <c r="P26" s="75"/>
      <c r="Q26" s="75"/>
      <c r="R26" s="75"/>
      <c r="S26" s="75"/>
      <c r="T26" s="75"/>
      <c r="U26" s="77">
        <f t="shared" si="0"/>
        <v>20</v>
      </c>
      <c r="V26" s="77">
        <f t="shared" si="0"/>
        <v>17</v>
      </c>
      <c r="W26" s="78">
        <f>U26+V26</f>
        <v>37</v>
      </c>
    </row>
    <row r="27" spans="2:23" ht="25.5" customHeight="1" thickBot="1">
      <c r="B27" s="79" t="s">
        <v>58</v>
      </c>
      <c r="C27" s="80">
        <f>SUM(C25:C26)</f>
        <v>0</v>
      </c>
      <c r="D27" s="80">
        <f aca="true" t="shared" si="1" ref="D27:J27">SUM(D25:D26)</f>
        <v>0</v>
      </c>
      <c r="E27" s="80">
        <f t="shared" si="1"/>
        <v>80</v>
      </c>
      <c r="F27" s="80">
        <f t="shared" si="1"/>
        <v>92</v>
      </c>
      <c r="G27" s="80">
        <f t="shared" si="1"/>
        <v>0</v>
      </c>
      <c r="H27" s="80">
        <f t="shared" si="1"/>
        <v>0</v>
      </c>
      <c r="I27" s="80">
        <f t="shared" si="1"/>
        <v>0</v>
      </c>
      <c r="J27" s="80">
        <f t="shared" si="1"/>
        <v>0</v>
      </c>
      <c r="K27" s="155"/>
      <c r="L27" s="156"/>
      <c r="M27" s="81">
        <f>SUM(M25:M26)</f>
        <v>0</v>
      </c>
      <c r="N27" s="81">
        <f aca="true" t="shared" si="2" ref="N27:T27">SUM(N25:N26)</f>
        <v>0</v>
      </c>
      <c r="O27" s="81">
        <f t="shared" si="2"/>
        <v>0</v>
      </c>
      <c r="P27" s="81">
        <f t="shared" si="2"/>
        <v>0</v>
      </c>
      <c r="Q27" s="81">
        <f t="shared" si="2"/>
        <v>0</v>
      </c>
      <c r="R27" s="81">
        <f t="shared" si="2"/>
        <v>0</v>
      </c>
      <c r="S27" s="81">
        <f t="shared" si="2"/>
        <v>0</v>
      </c>
      <c r="T27" s="81">
        <f t="shared" si="2"/>
        <v>0</v>
      </c>
      <c r="U27" s="82">
        <f t="shared" si="0"/>
        <v>80</v>
      </c>
      <c r="V27" s="82">
        <f t="shared" si="0"/>
        <v>92</v>
      </c>
      <c r="W27" s="83">
        <f>U27+V27</f>
        <v>172</v>
      </c>
    </row>
  </sheetData>
  <sheetProtection/>
  <mergeCells count="56">
    <mergeCell ref="L5:W5"/>
    <mergeCell ref="L4:W4"/>
    <mergeCell ref="C11:D12"/>
    <mergeCell ref="E11:H11"/>
    <mergeCell ref="I11:J12"/>
    <mergeCell ref="A5:F5"/>
    <mergeCell ref="G5:K5"/>
    <mergeCell ref="B6:W9"/>
    <mergeCell ref="W11:W13"/>
    <mergeCell ref="S11:T12"/>
    <mergeCell ref="U11:V12"/>
    <mergeCell ref="B17:B20"/>
    <mergeCell ref="E12:F12"/>
    <mergeCell ref="M12:N12"/>
    <mergeCell ref="O12:P12"/>
    <mergeCell ref="Q12:R12"/>
    <mergeCell ref="K11:N11"/>
    <mergeCell ref="O11:R11"/>
    <mergeCell ref="G12:H12"/>
    <mergeCell ref="A1:W1"/>
    <mergeCell ref="A2:W2"/>
    <mergeCell ref="A3:W3"/>
    <mergeCell ref="A4:F4"/>
    <mergeCell ref="G4:K4"/>
    <mergeCell ref="K12:L12"/>
    <mergeCell ref="B22:B24"/>
    <mergeCell ref="C22:D23"/>
    <mergeCell ref="E22:H22"/>
    <mergeCell ref="I22:J23"/>
    <mergeCell ref="K22:N22"/>
    <mergeCell ref="K17:N17"/>
    <mergeCell ref="C17:D18"/>
    <mergeCell ref="E17:H17"/>
    <mergeCell ref="I17:J18"/>
    <mergeCell ref="B11:B14"/>
    <mergeCell ref="W17:W19"/>
    <mergeCell ref="E18:F18"/>
    <mergeCell ref="G18:H18"/>
    <mergeCell ref="K18:L18"/>
    <mergeCell ref="M18:N18"/>
    <mergeCell ref="O18:P18"/>
    <mergeCell ref="Q18:R18"/>
    <mergeCell ref="O17:R17"/>
    <mergeCell ref="K25:L27"/>
    <mergeCell ref="S22:T23"/>
    <mergeCell ref="S17:T18"/>
    <mergeCell ref="U17:V18"/>
    <mergeCell ref="E23:F23"/>
    <mergeCell ref="G23:H23"/>
    <mergeCell ref="K23:L23"/>
    <mergeCell ref="M23:N23"/>
    <mergeCell ref="U22:V23"/>
    <mergeCell ref="W22:W24"/>
    <mergeCell ref="O23:P23"/>
    <mergeCell ref="Q23:R23"/>
    <mergeCell ref="O22:R22"/>
  </mergeCells>
  <printOptions/>
  <pageMargins left="0.7" right="1.09" top="0.75" bottom="0.75" header="0.3" footer="0.3"/>
  <pageSetup fitToHeight="1" fitToWidth="1"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showGridLines="0" workbookViewId="0" topLeftCell="A1">
      <selection activeCell="M8" activeCellId="1" sqref="K8 M8"/>
    </sheetView>
  </sheetViews>
  <sheetFormatPr defaultColWidth="11.421875" defaultRowHeight="12.75"/>
  <cols>
    <col min="1" max="1" width="18.140625" style="1" customWidth="1"/>
    <col min="2" max="21" width="7.7109375" style="1" customWidth="1"/>
    <col min="22" max="22" width="0.85546875" style="1" customWidth="1"/>
    <col min="23" max="23" width="7.7109375" style="1" customWidth="1"/>
    <col min="24" max="16384" width="11.421875" style="1" customWidth="1"/>
  </cols>
  <sheetData>
    <row r="1" spans="1:23" ht="24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16"/>
      <c r="W1" s="116"/>
    </row>
    <row r="2" spans="1:23" ht="36" customHeight="1">
      <c r="A2" s="174" t="s">
        <v>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ht="36" customHeight="1" thickBot="1">
      <c r="A3" s="191" t="s">
        <v>73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</row>
    <row r="4" spans="1:23" s="40" customFormat="1" ht="30" customHeight="1">
      <c r="A4" s="175" t="s">
        <v>72</v>
      </c>
      <c r="B4" s="177" t="s">
        <v>52</v>
      </c>
      <c r="C4" s="178"/>
      <c r="D4" s="37" t="s">
        <v>53</v>
      </c>
      <c r="E4" s="37"/>
      <c r="F4" s="38"/>
      <c r="G4" s="38"/>
      <c r="H4" s="177" t="s">
        <v>54</v>
      </c>
      <c r="I4" s="181"/>
      <c r="J4" s="37" t="s">
        <v>55</v>
      </c>
      <c r="K4" s="37"/>
      <c r="L4" s="37"/>
      <c r="M4" s="37"/>
      <c r="N4" s="38" t="s">
        <v>56</v>
      </c>
      <c r="O4" s="38"/>
      <c r="P4" s="38"/>
      <c r="Q4" s="38"/>
      <c r="R4" s="177" t="s">
        <v>57</v>
      </c>
      <c r="S4" s="181"/>
      <c r="T4" s="184" t="s">
        <v>58</v>
      </c>
      <c r="U4" s="185"/>
      <c r="V4" s="39"/>
      <c r="W4" s="188" t="s">
        <v>58</v>
      </c>
    </row>
    <row r="5" spans="1:23" s="40" customFormat="1" ht="30" customHeight="1">
      <c r="A5" s="176"/>
      <c r="B5" s="179"/>
      <c r="C5" s="180"/>
      <c r="D5" s="41" t="s">
        <v>59</v>
      </c>
      <c r="E5" s="41"/>
      <c r="F5" s="41" t="s">
        <v>60</v>
      </c>
      <c r="G5" s="41"/>
      <c r="H5" s="182"/>
      <c r="I5" s="183"/>
      <c r="J5" s="41" t="s">
        <v>61</v>
      </c>
      <c r="K5" s="41"/>
      <c r="L5" s="41" t="s">
        <v>62</v>
      </c>
      <c r="M5" s="41"/>
      <c r="N5" s="41" t="s">
        <v>63</v>
      </c>
      <c r="O5" s="41"/>
      <c r="P5" s="41" t="s">
        <v>64</v>
      </c>
      <c r="Q5" s="41"/>
      <c r="R5" s="182"/>
      <c r="S5" s="183"/>
      <c r="T5" s="186"/>
      <c r="U5" s="187"/>
      <c r="V5" s="39"/>
      <c r="W5" s="189"/>
    </row>
    <row r="6" spans="1:23" s="47" customFormat="1" ht="30" customHeight="1">
      <c r="A6" s="42"/>
      <c r="B6" s="43" t="s">
        <v>16</v>
      </c>
      <c r="C6" s="43" t="s">
        <v>17</v>
      </c>
      <c r="D6" s="43" t="s">
        <v>16</v>
      </c>
      <c r="E6" s="43" t="s">
        <v>17</v>
      </c>
      <c r="F6" s="43" t="s">
        <v>16</v>
      </c>
      <c r="G6" s="43" t="s">
        <v>17</v>
      </c>
      <c r="H6" s="43" t="s">
        <v>16</v>
      </c>
      <c r="I6" s="43" t="s">
        <v>17</v>
      </c>
      <c r="J6" s="43" t="s">
        <v>16</v>
      </c>
      <c r="K6" s="43" t="s">
        <v>17</v>
      </c>
      <c r="L6" s="43" t="s">
        <v>16</v>
      </c>
      <c r="M6" s="43" t="s">
        <v>17</v>
      </c>
      <c r="N6" s="43" t="s">
        <v>16</v>
      </c>
      <c r="O6" s="43" t="s">
        <v>17</v>
      </c>
      <c r="P6" s="43" t="s">
        <v>16</v>
      </c>
      <c r="Q6" s="43" t="s">
        <v>17</v>
      </c>
      <c r="R6" s="43" t="s">
        <v>16</v>
      </c>
      <c r="S6" s="44" t="s">
        <v>17</v>
      </c>
      <c r="T6" s="44" t="s">
        <v>16</v>
      </c>
      <c r="U6" s="45" t="s">
        <v>17</v>
      </c>
      <c r="V6" s="46"/>
      <c r="W6" s="190"/>
    </row>
    <row r="7" spans="1:23" ht="30" customHeight="1">
      <c r="A7" s="48" t="s">
        <v>71</v>
      </c>
      <c r="B7" s="58">
        <f>(SUM('T-1(30)'!V11:W11,'T-1(30)'!T17:V17,'T-1(30)'!T24:V24))</f>
        <v>2664</v>
      </c>
      <c r="C7" s="58">
        <f>(SUM('T-1(30)'!X11:Y11,'T-1(30)'!W17:Y17,'T-1(30)'!W24:Y24))</f>
        <v>4028</v>
      </c>
      <c r="D7" s="58">
        <f>SUM('T-2(30)'!T13:V13,'T-2(30)'!T19:V19)</f>
        <v>6226</v>
      </c>
      <c r="E7" s="58">
        <f>SUM('T-2(30)'!W13:Y13,'T-2(30)'!W19:Y19)</f>
        <v>13269</v>
      </c>
      <c r="F7" s="58">
        <f>SUM('T-2(30)'!V27:W27,'T-2(30)'!T33:V33,'T-2(30)'!T38:V38)</f>
        <v>431</v>
      </c>
      <c r="G7" s="58">
        <f>SUM('T-2(30)'!X27:Y27,'T-2(30)'!W33:Y33,'T-2(30)'!W38:Y38)</f>
        <v>1406</v>
      </c>
      <c r="H7" s="58"/>
      <c r="I7" s="58"/>
      <c r="J7" s="58">
        <f>SUM('T-4.1(30)'!V14:W14,'T-4.1(30)'!V21:W21,'T-4.1(30)'!T27:V27,'T-4.1(30)'!V31:W31,'T-4.1(30)'!V36:W36)</f>
        <v>4206</v>
      </c>
      <c r="K7" s="58">
        <f>SUM('T-4.1(30)'!X14:Y14,'T-4.1(30)'!X21:Y21,'T-4.1(30)'!W27:Y27,'T-4.1(30)'!X31:Y31,'T-4.1(30)'!X36:Y36)</f>
        <v>10591</v>
      </c>
      <c r="L7" s="58">
        <f>SUM('T-4.2(30)'!V14:W14,'T-4.2(30)'!V21:W21,'T-4.2(30)'!T27:V27,'T-4.2(30)'!T32:V32)</f>
        <v>1758</v>
      </c>
      <c r="M7" s="58">
        <f>SUM('T-4.2(30)'!X14:Y14,'T-4.2(30)'!X21:Y21,'T-4.2(30)'!W27:Y27,'T-4.2(30)'!W32:Y32)</f>
        <v>2993</v>
      </c>
      <c r="N7" s="58"/>
      <c r="O7" s="58"/>
      <c r="P7" s="58"/>
      <c r="Q7" s="58"/>
      <c r="R7" s="58"/>
      <c r="S7" s="58"/>
      <c r="T7" s="49">
        <f>SUM(B7,D7,F7,H7,J7,L7,N7,P7,R7)</f>
        <v>15285</v>
      </c>
      <c r="U7" s="50">
        <f>SUM(C7,E7,G7,I7,K7,M7,O7,Q7,S7)</f>
        <v>32287</v>
      </c>
      <c r="V7" s="51"/>
      <c r="W7" s="52">
        <f>SUM(T7:U7)</f>
        <v>47572</v>
      </c>
    </row>
    <row r="8" spans="1:23" ht="30" customHeight="1" thickBot="1">
      <c r="A8" s="30" t="s">
        <v>7</v>
      </c>
      <c r="B8" s="53">
        <f aca="true" t="shared" si="0" ref="B8:U8">SUM(B7:B7)</f>
        <v>2664</v>
      </c>
      <c r="C8" s="53">
        <f t="shared" si="0"/>
        <v>4028</v>
      </c>
      <c r="D8" s="53">
        <f t="shared" si="0"/>
        <v>6226</v>
      </c>
      <c r="E8" s="53">
        <f t="shared" si="0"/>
        <v>13269</v>
      </c>
      <c r="F8" s="53">
        <f t="shared" si="0"/>
        <v>431</v>
      </c>
      <c r="G8" s="53">
        <f t="shared" si="0"/>
        <v>1406</v>
      </c>
      <c r="H8" s="53">
        <f t="shared" si="0"/>
        <v>0</v>
      </c>
      <c r="I8" s="53">
        <f t="shared" si="0"/>
        <v>0</v>
      </c>
      <c r="J8" s="53">
        <f t="shared" si="0"/>
        <v>4206</v>
      </c>
      <c r="K8" s="53">
        <f t="shared" si="0"/>
        <v>10591</v>
      </c>
      <c r="L8" s="53">
        <f t="shared" si="0"/>
        <v>1758</v>
      </c>
      <c r="M8" s="53">
        <f t="shared" si="0"/>
        <v>2993</v>
      </c>
      <c r="N8" s="53">
        <f t="shared" si="0"/>
        <v>0</v>
      </c>
      <c r="O8" s="53">
        <f t="shared" si="0"/>
        <v>0</v>
      </c>
      <c r="P8" s="53">
        <f t="shared" si="0"/>
        <v>0</v>
      </c>
      <c r="Q8" s="53">
        <f t="shared" si="0"/>
        <v>0</v>
      </c>
      <c r="R8" s="53">
        <f t="shared" si="0"/>
        <v>0</v>
      </c>
      <c r="S8" s="53">
        <f t="shared" si="0"/>
        <v>0</v>
      </c>
      <c r="T8" s="54">
        <f t="shared" si="0"/>
        <v>15285</v>
      </c>
      <c r="U8" s="55">
        <f t="shared" si="0"/>
        <v>32287</v>
      </c>
      <c r="V8" s="51"/>
      <c r="W8" s="56">
        <f>SUM(W7:W7)</f>
        <v>47572</v>
      </c>
    </row>
    <row r="10" s="57" customFormat="1" ht="15.75">
      <c r="A10" s="18" t="s">
        <v>41</v>
      </c>
    </row>
    <row r="11" s="57" customFormat="1" ht="15.75">
      <c r="A11" s="18" t="s">
        <v>40</v>
      </c>
    </row>
  </sheetData>
  <sheetProtection password="DF2B" sheet="1" objects="1" scenarios="1"/>
  <mergeCells count="9">
    <mergeCell ref="A1:W1"/>
    <mergeCell ref="A2:W2"/>
    <mergeCell ref="A4:A5"/>
    <mergeCell ref="B4:C5"/>
    <mergeCell ref="H4:I5"/>
    <mergeCell ref="R4:S5"/>
    <mergeCell ref="T4:U5"/>
    <mergeCell ref="W4:W6"/>
    <mergeCell ref="A3:W3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scale="7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Administraciones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PHIGUERA</dc:creator>
  <cp:keywords/>
  <dc:description/>
  <cp:lastModifiedBy>iaf84e</cp:lastModifiedBy>
  <cp:lastPrinted>2016-02-25T08:26:20Z</cp:lastPrinted>
  <dcterms:created xsi:type="dcterms:W3CDTF">2006-03-23T12:13:59Z</dcterms:created>
  <dcterms:modified xsi:type="dcterms:W3CDTF">2016-04-05T11:58:28Z</dcterms:modified>
  <cp:category/>
  <cp:version/>
  <cp:contentType/>
  <cp:contentStatus/>
</cp:coreProperties>
</file>