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TPC\01-Transparencia\Datos y anexos para el portal\13-3-c-Entes y organismos\SMS\Conciertos SMS\"/>
    </mc:Choice>
  </mc:AlternateContent>
  <bookViews>
    <workbookView xWindow="0" yWindow="0" windowWidth="19200" windowHeight="10635"/>
  </bookViews>
  <sheets>
    <sheet name="Resumen anual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D40" i="1"/>
  <c r="C40" i="1"/>
  <c r="C22" i="1"/>
  <c r="D17" i="1"/>
  <c r="D7" i="1"/>
</calcChain>
</file>

<file path=xl/sharedStrings.xml><?xml version="1.0" encoding="utf-8"?>
<sst xmlns="http://schemas.openxmlformats.org/spreadsheetml/2006/main" count="78" uniqueCount="67">
  <si>
    <t>GASTOS EN LA SUBDIRECCION GENERAL DE ACTIVIDAD CONCERTADA Y PRESTACIONES</t>
  </si>
  <si>
    <t>INCLUIDOS GASTOS EN ACTIVIDAD CONCERTADA Y PRESTACIONES</t>
  </si>
  <si>
    <t>2018 - GASTO</t>
  </si>
  <si>
    <t>2018 - ACTIVIDAD</t>
  </si>
  <si>
    <t>CONCEPTO</t>
  </si>
  <si>
    <t>Hospitalización</t>
  </si>
  <si>
    <t>Nº estancias</t>
  </si>
  <si>
    <t>Hospitalización Urg H.Molina</t>
  </si>
  <si>
    <t>Urgencias H. Molina</t>
  </si>
  <si>
    <t>Nº de Urgencias atendidas</t>
  </si>
  <si>
    <t>Procedimientos Quirúrgicos - Lista de Espera</t>
  </si>
  <si>
    <t>Nº procedimientos quirúrgicos</t>
  </si>
  <si>
    <t>Procedimientos Quirúrgicos - Urgencias</t>
  </si>
  <si>
    <t>Diagnósticos por Imagen (EFIGIE)</t>
  </si>
  <si>
    <t>Nº procedimientos diagnósticos</t>
  </si>
  <si>
    <t>Pruebas Diagnósticas no radiólogicas</t>
  </si>
  <si>
    <t>Radiología simple (Fact. X proceso Area VI)</t>
  </si>
  <si>
    <t>Nº de placas realizadas</t>
  </si>
  <si>
    <t>Radiología simple (Fact. X proceso Area I)</t>
  </si>
  <si>
    <t>Radiología simple (Fact. X proceso Area IX)</t>
  </si>
  <si>
    <t>Nº de placas realizadas -  Actividad puntual por avería en RX del Área IX</t>
  </si>
  <si>
    <t>Consultas</t>
  </si>
  <si>
    <t>Nº de Consultas realizadas</t>
  </si>
  <si>
    <t>Consultas H. Molina / HMM</t>
  </si>
  <si>
    <t>Rehabilitacion (Habilitas)</t>
  </si>
  <si>
    <t>Nº de sesiones realizadas</t>
  </si>
  <si>
    <t>Rehabilitacion (Ingresados)</t>
  </si>
  <si>
    <t>Nº de sesiones facturadas</t>
  </si>
  <si>
    <t>Rehabilitacion (Parálisis cerebral) (Astus)</t>
  </si>
  <si>
    <t>Rehabilitacion (Daño Cerebral)</t>
  </si>
  <si>
    <t>Nº de pacientes atendidos</t>
  </si>
  <si>
    <t>Reproducción Asistida</t>
  </si>
  <si>
    <r>
      <rPr>
        <b/>
        <sz val="9"/>
        <color rgb="FF00B0F0"/>
        <rFont val="Arial"/>
        <family val="2"/>
      </rPr>
      <t>681</t>
    </r>
    <r>
      <rPr>
        <b/>
        <sz val="9"/>
        <rFont val="Arial"/>
        <family val="2"/>
      </rPr>
      <t>/820</t>
    </r>
  </si>
  <si>
    <r>
      <t xml:space="preserve">Nº de parejas atendidas / </t>
    </r>
    <r>
      <rPr>
        <sz val="8"/>
        <color rgb="FF0070C0"/>
        <rFont val="Arial"/>
        <family val="2"/>
      </rPr>
      <t>ciclos realizados</t>
    </r>
  </si>
  <si>
    <t>Radioterapia</t>
  </si>
  <si>
    <t>Nº de tratamientos</t>
  </si>
  <si>
    <t>Transporte Sanitario - Areas</t>
  </si>
  <si>
    <t>-</t>
  </si>
  <si>
    <t>Canon fijo - Datos de actividad en las Areas Sanitarias</t>
  </si>
  <si>
    <t>Transporte Sanitario - 061</t>
  </si>
  <si>
    <t>A. Sanitaria en otras Regiones</t>
  </si>
  <si>
    <t>Nº pacientes atendidos</t>
  </si>
  <si>
    <t>I.V.E.</t>
  </si>
  <si>
    <t>Nº pacientes atendidas</t>
  </si>
  <si>
    <t>I.V.E. Fuera de la Región</t>
  </si>
  <si>
    <t>9 parejas 2018 y 8 del 2017</t>
  </si>
  <si>
    <t>CERBA (muestras Citológicas)</t>
  </si>
  <si>
    <t>Nº Análiticas realizadas</t>
  </si>
  <si>
    <t>Cámara Hiperbárica</t>
  </si>
  <si>
    <t>Nº de Sesiones ordinarias</t>
  </si>
  <si>
    <t>Cámara Hiperbárica- Urgencias</t>
  </si>
  <si>
    <t>Nº de Sesiones de emergencias</t>
  </si>
  <si>
    <t>Salud Bucodental (PADI)</t>
  </si>
  <si>
    <t>Salud Bucodental Discapacitados</t>
  </si>
  <si>
    <t>Dialisis</t>
  </si>
  <si>
    <t>Nº sesiones</t>
  </si>
  <si>
    <t>Terapias respiratorias domiciliarias</t>
  </si>
  <si>
    <t>Ayudas desplazamientos (Fuera de la Región)</t>
  </si>
  <si>
    <t>Ayudas a pacientes por trasporte (nº de expedientes)</t>
  </si>
  <si>
    <t>Ayudas dietas desplazamientos (Fuera de la Región)</t>
  </si>
  <si>
    <t>Ayudas a pacientes por dietas (Nº de expedientes)</t>
  </si>
  <si>
    <t>Ayudas desplazamiento varios tratamientos (Dentro de la Región)</t>
  </si>
  <si>
    <t>Ayudas pacientes material ortoprotésico</t>
  </si>
  <si>
    <t>Nº de expedientes resueltos favorables</t>
  </si>
  <si>
    <t>Ayudas por Errores Innatos Matabolismo</t>
  </si>
  <si>
    <t>Nº de pacientes</t>
  </si>
  <si>
    <t>TOTAL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</si>
</sst>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(&quot;€&quot;* #.##0.00_);_(&quot;€&quot;* \(#.##0.00\);_(&quot;€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B0F0"/>
      <name val="Arial"/>
      <family val="2"/>
    </font>
    <font>
      <sz val="8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E000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52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44" fontId="8" fillId="4" borderId="10" xfId="1" applyFont="1" applyFill="1" applyBorder="1" applyAlignment="1">
      <alignment horizontal="center"/>
    </xf>
    <xf numFmtId="3" fontId="8" fillId="4" borderId="10" xfId="2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44" fontId="8" fillId="4" borderId="12" xfId="1" applyFont="1" applyFill="1" applyBorder="1" applyAlignment="1">
      <alignment horizontal="center"/>
    </xf>
    <xf numFmtId="3" fontId="8" fillId="4" borderId="12" xfId="2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left" vertical="center" wrapText="1"/>
    </xf>
    <xf numFmtId="0" fontId="7" fillId="0" borderId="13" xfId="0" applyFont="1" applyBorder="1"/>
    <xf numFmtId="44" fontId="11" fillId="4" borderId="13" xfId="1" applyFont="1" applyFill="1" applyBorder="1" applyAlignment="1">
      <alignment horizontal="center"/>
    </xf>
    <xf numFmtId="3" fontId="11" fillId="4" borderId="13" xfId="0" applyNumberFormat="1" applyFont="1" applyFill="1" applyBorder="1" applyAlignment="1">
      <alignment horizontal="center"/>
    </xf>
    <xf numFmtId="0" fontId="10" fillId="0" borderId="13" xfId="0" applyFont="1" applyBorder="1"/>
    <xf numFmtId="0" fontId="12" fillId="0" borderId="0" xfId="0" applyFont="1"/>
    <xf numFmtId="0" fontId="7" fillId="0" borderId="13" xfId="0" applyFont="1" applyBorder="1" applyAlignment="1">
      <alignment wrapText="1"/>
    </xf>
    <xf numFmtId="44" fontId="8" fillId="4" borderId="13" xfId="1" applyFont="1" applyFill="1" applyBorder="1" applyAlignment="1">
      <alignment horizontal="center"/>
    </xf>
    <xf numFmtId="3" fontId="8" fillId="4" borderId="13" xfId="2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wrapText="1"/>
    </xf>
    <xf numFmtId="0" fontId="2" fillId="0" borderId="0" xfId="0" applyFont="1" applyFill="1"/>
    <xf numFmtId="0" fontId="0" fillId="0" borderId="0" xfId="0" applyFill="1"/>
    <xf numFmtId="3" fontId="8" fillId="4" borderId="13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wrapText="1"/>
    </xf>
    <xf numFmtId="0" fontId="13" fillId="0" borderId="0" xfId="0" applyFont="1" applyAlignment="1">
      <alignment wrapText="1"/>
    </xf>
    <xf numFmtId="3" fontId="11" fillId="4" borderId="13" xfId="2" applyNumberFormat="1" applyFont="1" applyFill="1" applyBorder="1" applyAlignment="1">
      <alignment horizontal="center"/>
    </xf>
    <xf numFmtId="0" fontId="10" fillId="0" borderId="13" xfId="0" applyFont="1" applyFill="1" applyBorder="1"/>
    <xf numFmtId="0" fontId="7" fillId="0" borderId="13" xfId="0" applyFont="1" applyFill="1" applyBorder="1"/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0" xfId="0" applyFont="1"/>
    <xf numFmtId="0" fontId="7" fillId="0" borderId="14" xfId="0" applyFont="1" applyBorder="1"/>
    <xf numFmtId="3" fontId="11" fillId="4" borderId="13" xfId="2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0" fillId="0" borderId="0" xfId="0" applyBorder="1"/>
    <xf numFmtId="3" fontId="11" fillId="4" borderId="13" xfId="2" applyNumberFormat="1" applyFont="1" applyFill="1" applyBorder="1" applyAlignment="1">
      <alignment horizontal="center" shrinkToFit="1"/>
    </xf>
    <xf numFmtId="0" fontId="7" fillId="0" borderId="15" xfId="0" applyFont="1" applyBorder="1" applyAlignment="1">
      <alignment wrapText="1"/>
    </xf>
    <xf numFmtId="44" fontId="11" fillId="4" borderId="14" xfId="1" applyFont="1" applyFill="1" applyBorder="1" applyAlignment="1">
      <alignment horizontal="center"/>
    </xf>
    <xf numFmtId="0" fontId="10" fillId="0" borderId="15" xfId="0" applyFont="1" applyBorder="1"/>
    <xf numFmtId="0" fontId="8" fillId="4" borderId="16" xfId="0" applyFont="1" applyFill="1" applyBorder="1" applyAlignment="1">
      <alignment horizontal="center" wrapText="1"/>
    </xf>
    <xf numFmtId="44" fontId="2" fillId="4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vertical="center" wrapText="1"/>
    </xf>
  </cellXfs>
  <cellStyles count="3">
    <cellStyle name="Euro" xfId="2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zoomScaleNormal="100" zoomScalePageLayoutView="142" workbookViewId="0">
      <selection activeCell="D37" sqref="D37"/>
    </sheetView>
  </sheetViews>
  <sheetFormatPr baseColWidth="10" defaultRowHeight="15" x14ac:dyDescent="0.25"/>
  <cols>
    <col min="2" max="2" width="26.5703125" bestFit="1" customWidth="1"/>
    <col min="3" max="3" width="24.7109375" customWidth="1"/>
    <col min="4" max="4" width="20.140625" customWidth="1"/>
    <col min="5" max="5" width="38.42578125" customWidth="1"/>
    <col min="6" max="6" width="21.85546875" customWidth="1"/>
    <col min="7" max="7" width="0.140625" customWidth="1"/>
    <col min="8" max="8" width="11.42578125" hidden="1" customWidth="1"/>
    <col min="9" max="9" width="11.28515625" hidden="1" customWidth="1"/>
    <col min="10" max="10" width="0.7109375" hidden="1" customWidth="1"/>
    <col min="11" max="12" width="11.42578125" hidden="1" customWidth="1"/>
  </cols>
  <sheetData>
    <row r="1" spans="1:12" ht="15.75" thickBot="1" x14ac:dyDescent="0.3"/>
    <row r="2" spans="1:12" ht="30" customHeight="1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3.75" hidden="1" customHeight="1" thickBot="1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22.9" customHeight="1" thickBot="1" x14ac:dyDescent="0.3">
      <c r="A4" s="7" t="s">
        <v>1</v>
      </c>
      <c r="B4" s="8"/>
      <c r="C4" s="8"/>
      <c r="D4" s="8"/>
      <c r="E4" s="8"/>
      <c r="F4" s="8"/>
    </row>
    <row r="5" spans="1:12" ht="22.9" customHeight="1" thickBot="1" x14ac:dyDescent="0.3"/>
    <row r="6" spans="1:12" ht="15.75" thickBot="1" x14ac:dyDescent="0.3">
      <c r="C6" s="9" t="s">
        <v>2</v>
      </c>
      <c r="D6" s="9" t="s">
        <v>3</v>
      </c>
      <c r="E6" s="10" t="s">
        <v>4</v>
      </c>
    </row>
    <row r="7" spans="1:12" ht="15" customHeight="1" x14ac:dyDescent="0.25">
      <c r="B7" s="11" t="s">
        <v>5</v>
      </c>
      <c r="C7" s="12">
        <v>25812570.030000001</v>
      </c>
      <c r="D7" s="13">
        <f>335601-6603</f>
        <v>328998</v>
      </c>
      <c r="E7" s="14" t="s">
        <v>6</v>
      </c>
    </row>
    <row r="8" spans="1:12" x14ac:dyDescent="0.25">
      <c r="B8" s="15" t="s">
        <v>7</v>
      </c>
      <c r="C8" s="16">
        <v>800448.36000000371</v>
      </c>
      <c r="D8" s="17">
        <v>6603</v>
      </c>
      <c r="E8" s="18"/>
    </row>
    <row r="9" spans="1:12" ht="23.45" customHeight="1" x14ac:dyDescent="0.25">
      <c r="B9" s="19" t="s">
        <v>8</v>
      </c>
      <c r="C9" s="20">
        <v>1794000</v>
      </c>
      <c r="D9" s="21">
        <v>41634</v>
      </c>
      <c r="E9" s="22" t="s">
        <v>9</v>
      </c>
      <c r="G9" s="23"/>
      <c r="H9" s="23"/>
      <c r="I9" s="23"/>
    </row>
    <row r="10" spans="1:12" ht="30.6" customHeight="1" x14ac:dyDescent="0.25">
      <c r="B10" s="24" t="s">
        <v>10</v>
      </c>
      <c r="C10" s="25">
        <v>23328700.85000005</v>
      </c>
      <c r="D10" s="26">
        <v>36461</v>
      </c>
      <c r="E10" s="27" t="s">
        <v>11</v>
      </c>
      <c r="G10" s="28"/>
      <c r="H10" s="29"/>
      <c r="I10" s="29"/>
      <c r="J10" s="29"/>
    </row>
    <row r="11" spans="1:12" ht="24.75" x14ac:dyDescent="0.25">
      <c r="B11" s="24" t="s">
        <v>12</v>
      </c>
      <c r="C11" s="25">
        <v>860704.39</v>
      </c>
      <c r="D11" s="26">
        <v>482</v>
      </c>
      <c r="E11" s="22" t="s">
        <v>11</v>
      </c>
      <c r="G11" s="29"/>
      <c r="H11" s="29"/>
      <c r="I11" s="29"/>
      <c r="J11" s="29"/>
      <c r="K11" s="29"/>
      <c r="L11" s="29"/>
    </row>
    <row r="12" spans="1:12" ht="24.75" x14ac:dyDescent="0.25">
      <c r="B12" s="24" t="s">
        <v>13</v>
      </c>
      <c r="C12" s="25">
        <v>15215797.860000001</v>
      </c>
      <c r="D12" s="26">
        <v>257715</v>
      </c>
      <c r="E12" s="22" t="s">
        <v>14</v>
      </c>
    </row>
    <row r="13" spans="1:12" ht="33.75" customHeight="1" x14ac:dyDescent="0.25">
      <c r="B13" s="24" t="s">
        <v>15</v>
      </c>
      <c r="C13" s="25">
        <v>4853550.200000044</v>
      </c>
      <c r="D13" s="30">
        <v>45689</v>
      </c>
      <c r="E13" s="31" t="s">
        <v>14</v>
      </c>
      <c r="F13" s="32"/>
    </row>
    <row r="14" spans="1:12" ht="33" customHeight="1" x14ac:dyDescent="0.25">
      <c r="B14" s="24" t="s">
        <v>16</v>
      </c>
      <c r="C14" s="20">
        <v>137617.92000000246</v>
      </c>
      <c r="D14" s="33">
        <v>19467</v>
      </c>
      <c r="E14" s="31" t="s">
        <v>17</v>
      </c>
    </row>
    <row r="15" spans="1:12" ht="30.75" customHeight="1" x14ac:dyDescent="0.25">
      <c r="B15" s="24" t="s">
        <v>18</v>
      </c>
      <c r="C15" s="20">
        <v>48867.839999997399</v>
      </c>
      <c r="D15" s="33">
        <v>6792</v>
      </c>
      <c r="E15" s="31" t="s">
        <v>17</v>
      </c>
    </row>
    <row r="16" spans="1:12" ht="36.75" customHeight="1" x14ac:dyDescent="0.25">
      <c r="B16" s="24" t="s">
        <v>19</v>
      </c>
      <c r="C16" s="20">
        <v>267.8399999999998</v>
      </c>
      <c r="D16" s="33">
        <v>37</v>
      </c>
      <c r="E16" s="31" t="s">
        <v>20</v>
      </c>
      <c r="F16" s="32"/>
    </row>
    <row r="17" spans="2:7" x14ac:dyDescent="0.25">
      <c r="B17" s="19" t="s">
        <v>21</v>
      </c>
      <c r="C17" s="20">
        <v>136230</v>
      </c>
      <c r="D17" s="33">
        <f>4541</f>
        <v>4541</v>
      </c>
      <c r="E17" s="34" t="s">
        <v>22</v>
      </c>
      <c r="F17" s="32"/>
    </row>
    <row r="18" spans="2:7" x14ac:dyDescent="0.25">
      <c r="B18" s="19" t="s">
        <v>23</v>
      </c>
      <c r="C18" s="20">
        <v>36292.5</v>
      </c>
      <c r="D18" s="33">
        <v>8065</v>
      </c>
      <c r="E18" s="27" t="s">
        <v>22</v>
      </c>
      <c r="F18" s="32"/>
    </row>
    <row r="19" spans="2:7" ht="24.75" customHeight="1" x14ac:dyDescent="0.25">
      <c r="B19" s="19" t="s">
        <v>24</v>
      </c>
      <c r="C19" s="20">
        <v>4065433.1000000122</v>
      </c>
      <c r="D19" s="33">
        <v>696436</v>
      </c>
      <c r="E19" s="27" t="s">
        <v>25</v>
      </c>
      <c r="F19" s="32"/>
    </row>
    <row r="20" spans="2:7" x14ac:dyDescent="0.25">
      <c r="B20" s="19" t="s">
        <v>26</v>
      </c>
      <c r="C20" s="20">
        <v>98976.3</v>
      </c>
      <c r="D20" s="33">
        <v>27570</v>
      </c>
      <c r="E20" s="22" t="s">
        <v>27</v>
      </c>
      <c r="F20" s="32"/>
    </row>
    <row r="21" spans="2:7" ht="24.75" x14ac:dyDescent="0.25">
      <c r="B21" s="24" t="s">
        <v>28</v>
      </c>
      <c r="C21" s="20">
        <v>10433.85</v>
      </c>
      <c r="D21" s="33">
        <v>1995</v>
      </c>
      <c r="E21" s="22" t="s">
        <v>27</v>
      </c>
      <c r="F21" s="32"/>
    </row>
    <row r="22" spans="2:7" x14ac:dyDescent="0.25">
      <c r="B22" s="24" t="s">
        <v>29</v>
      </c>
      <c r="C22" s="20">
        <f>396818.89+44366.75-1400</f>
        <v>439785.64</v>
      </c>
      <c r="D22" s="33">
        <v>58</v>
      </c>
      <c r="E22" s="22" t="s">
        <v>30</v>
      </c>
      <c r="F22" s="32"/>
    </row>
    <row r="23" spans="2:7" x14ac:dyDescent="0.25">
      <c r="B23" s="35" t="s">
        <v>31</v>
      </c>
      <c r="C23" s="20">
        <v>1895072.5400000038</v>
      </c>
      <c r="D23" s="33" t="s">
        <v>32</v>
      </c>
      <c r="E23" s="31" t="s">
        <v>33</v>
      </c>
      <c r="F23" s="32"/>
    </row>
    <row r="24" spans="2:7" x14ac:dyDescent="0.25">
      <c r="B24" s="19" t="s">
        <v>34</v>
      </c>
      <c r="C24" s="20">
        <v>3111057.43</v>
      </c>
      <c r="D24" s="33">
        <v>770</v>
      </c>
      <c r="E24" s="34" t="s">
        <v>35</v>
      </c>
      <c r="F24" s="32"/>
    </row>
    <row r="25" spans="2:7" ht="19.5" customHeight="1" x14ac:dyDescent="0.25">
      <c r="B25" s="19" t="s">
        <v>36</v>
      </c>
      <c r="C25" s="20">
        <v>13981849.5</v>
      </c>
      <c r="D25" s="33" t="s">
        <v>37</v>
      </c>
      <c r="E25" s="36" t="s">
        <v>38</v>
      </c>
      <c r="F25" s="32"/>
    </row>
    <row r="26" spans="2:7" x14ac:dyDescent="0.25">
      <c r="B26" s="19" t="s">
        <v>39</v>
      </c>
      <c r="C26" s="20">
        <v>13434720</v>
      </c>
      <c r="D26" s="33" t="s">
        <v>37</v>
      </c>
      <c r="E26" s="37"/>
      <c r="F26" s="32"/>
    </row>
    <row r="27" spans="2:7" x14ac:dyDescent="0.25">
      <c r="B27" s="35" t="s">
        <v>40</v>
      </c>
      <c r="C27" s="20">
        <v>413665.69</v>
      </c>
      <c r="D27" s="33">
        <v>350</v>
      </c>
      <c r="E27" s="22" t="s">
        <v>41</v>
      </c>
      <c r="F27" s="32"/>
      <c r="G27" s="38"/>
    </row>
    <row r="28" spans="2:7" x14ac:dyDescent="0.25">
      <c r="B28" s="39" t="s">
        <v>42</v>
      </c>
      <c r="C28" s="20">
        <v>971604.50999999966</v>
      </c>
      <c r="D28" s="33">
        <v>2666</v>
      </c>
      <c r="E28" s="22" t="s">
        <v>43</v>
      </c>
      <c r="F28" s="32"/>
    </row>
    <row r="29" spans="2:7" ht="24" x14ac:dyDescent="0.25">
      <c r="B29" s="19" t="s">
        <v>44</v>
      </c>
      <c r="C29" s="20">
        <v>41077.800000000003</v>
      </c>
      <c r="D29" s="40" t="s">
        <v>45</v>
      </c>
      <c r="E29" s="22" t="s">
        <v>43</v>
      </c>
      <c r="F29" s="32"/>
    </row>
    <row r="30" spans="2:7" x14ac:dyDescent="0.25">
      <c r="B30" s="41" t="s">
        <v>46</v>
      </c>
      <c r="C30" s="20">
        <v>307786.7</v>
      </c>
      <c r="D30" s="33">
        <v>69635</v>
      </c>
      <c r="E30" s="22" t="s">
        <v>47</v>
      </c>
      <c r="F30" s="32"/>
    </row>
    <row r="31" spans="2:7" x14ac:dyDescent="0.25">
      <c r="B31" s="19" t="s">
        <v>48</v>
      </c>
      <c r="C31" s="20">
        <v>100316</v>
      </c>
      <c r="D31" s="33">
        <v>3236</v>
      </c>
      <c r="E31" s="22" t="s">
        <v>49</v>
      </c>
      <c r="F31" s="32"/>
    </row>
    <row r="32" spans="2:7" ht="18" customHeight="1" x14ac:dyDescent="0.25">
      <c r="B32" s="19" t="s">
        <v>50</v>
      </c>
      <c r="C32" s="20">
        <v>0</v>
      </c>
      <c r="D32" s="33">
        <v>0</v>
      </c>
      <c r="E32" s="31" t="s">
        <v>51</v>
      </c>
      <c r="F32" s="32"/>
    </row>
    <row r="33" spans="2:11" x14ac:dyDescent="0.25">
      <c r="B33" s="39" t="s">
        <v>52</v>
      </c>
      <c r="C33" s="20">
        <v>1140126.3</v>
      </c>
      <c r="D33" s="33" t="s">
        <v>37</v>
      </c>
      <c r="E33" s="22"/>
      <c r="F33" s="32"/>
    </row>
    <row r="34" spans="2:11" ht="24.75" x14ac:dyDescent="0.25">
      <c r="B34" s="42" t="s">
        <v>53</v>
      </c>
      <c r="C34" s="20">
        <v>19828</v>
      </c>
      <c r="D34" s="33" t="s">
        <v>37</v>
      </c>
      <c r="E34" s="22"/>
      <c r="F34" s="32"/>
    </row>
    <row r="35" spans="2:11" x14ac:dyDescent="0.25">
      <c r="B35" s="19" t="s">
        <v>54</v>
      </c>
      <c r="C35" s="20">
        <v>18067766.850000001</v>
      </c>
      <c r="D35" s="33">
        <v>127347</v>
      </c>
      <c r="E35" s="22" t="s">
        <v>55</v>
      </c>
      <c r="F35" s="43"/>
    </row>
    <row r="36" spans="2:11" ht="19.149999999999999" customHeight="1" x14ac:dyDescent="0.25">
      <c r="B36" s="42" t="s">
        <v>56</v>
      </c>
      <c r="C36" s="20">
        <v>9918976.4100000001</v>
      </c>
      <c r="D36" s="44"/>
      <c r="E36" s="27" t="s">
        <v>38</v>
      </c>
      <c r="F36" s="43"/>
    </row>
    <row r="37" spans="2:11" ht="22.15" customHeight="1" x14ac:dyDescent="0.25">
      <c r="B37" s="24" t="s">
        <v>57</v>
      </c>
      <c r="C37" s="20">
        <v>254386.51</v>
      </c>
      <c r="D37" s="33">
        <v>1557</v>
      </c>
      <c r="E37" s="31" t="s">
        <v>58</v>
      </c>
    </row>
    <row r="38" spans="2:11" ht="18.600000000000001" customHeight="1" x14ac:dyDescent="0.25">
      <c r="B38" s="24" t="s">
        <v>59</v>
      </c>
      <c r="C38" s="20">
        <v>226898.86</v>
      </c>
      <c r="D38" s="33">
        <v>1575</v>
      </c>
      <c r="E38" s="31" t="s">
        <v>60</v>
      </c>
    </row>
    <row r="39" spans="2:11" ht="26.45" customHeight="1" x14ac:dyDescent="0.25">
      <c r="B39" s="24" t="s">
        <v>61</v>
      </c>
      <c r="C39" s="20">
        <v>1451107.45</v>
      </c>
      <c r="D39" s="33">
        <v>2773</v>
      </c>
      <c r="E39" s="31" t="s">
        <v>58</v>
      </c>
    </row>
    <row r="40" spans="2:11" ht="22.9" customHeight="1" x14ac:dyDescent="0.25">
      <c r="B40" s="24" t="s">
        <v>62</v>
      </c>
      <c r="C40" s="20">
        <f>2202148.67+2102212.58</f>
        <v>4304361.25</v>
      </c>
      <c r="D40" s="33">
        <f>10883+3849</f>
        <v>14732</v>
      </c>
      <c r="E40" s="31" t="s">
        <v>63</v>
      </c>
    </row>
    <row r="41" spans="2:11" ht="25.5" thickBot="1" x14ac:dyDescent="0.3">
      <c r="B41" s="45" t="s">
        <v>64</v>
      </c>
      <c r="C41" s="46">
        <v>5743.58</v>
      </c>
      <c r="D41" s="33">
        <v>44</v>
      </c>
      <c r="E41" s="47" t="s">
        <v>65</v>
      </c>
    </row>
    <row r="42" spans="2:11" ht="26.45" customHeight="1" thickBot="1" x14ac:dyDescent="0.3">
      <c r="B42" s="48" t="s">
        <v>66</v>
      </c>
      <c r="C42" s="49">
        <f>SUM(C7:C41)</f>
        <v>147286022.06000012</v>
      </c>
    </row>
    <row r="45" spans="2:11" ht="0.75" customHeight="1" x14ac:dyDescent="0.25"/>
    <row r="46" spans="2:11" ht="15.75" thickBot="1" x14ac:dyDescent="0.3"/>
    <row r="47" spans="2:11" ht="15.75" thickBot="1" x14ac:dyDescent="0.3">
      <c r="K47" s="50"/>
    </row>
    <row r="48" spans="2:11" x14ac:dyDescent="0.25">
      <c r="B48" s="28"/>
    </row>
    <row r="57" spans="11:11" ht="15.75" thickBot="1" x14ac:dyDescent="0.3"/>
    <row r="58" spans="11:11" ht="15.75" thickBot="1" x14ac:dyDescent="0.3">
      <c r="K58" s="51"/>
    </row>
  </sheetData>
  <mergeCells count="5">
    <mergeCell ref="A2:L2"/>
    <mergeCell ref="A3:L3"/>
    <mergeCell ref="A4:F4"/>
    <mergeCell ref="E7:E8"/>
    <mergeCell ref="E25:E26"/>
  </mergeCells>
  <pageMargins left="0" right="0" top="0" bottom="0" header="0.31496062992125984" footer="0.31496062992125984"/>
  <pageSetup paperSize="9" scale="70" orientation="portrait" r:id="rId1"/>
  <rowBreaks count="1" manualBreakCount="1">
    <brk id="47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anual 2018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ANDREU FELIPE, ISABEL</dc:creator>
  <cp:lastModifiedBy>ANDREU FELIPE, ISABEL</cp:lastModifiedBy>
  <dcterms:created xsi:type="dcterms:W3CDTF">2019-03-15T08:57:02Z</dcterms:created>
  <dcterms:modified xsi:type="dcterms:W3CDTF">2019-03-15T08:58:08Z</dcterms:modified>
</cp:coreProperties>
</file>