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Sanidad\para publicar\"/>
    </mc:Choice>
  </mc:AlternateContent>
  <bookViews>
    <workbookView xWindow="0" yWindow="0" windowWidth="19200" windowHeight="10395"/>
  </bookViews>
  <sheets>
    <sheet name="PDG por ar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M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/>
  <c r="M23" i="1"/>
  <c r="M56" i="1" s="1"/>
  <c r="L23" i="1"/>
  <c r="L56" i="1" s="1"/>
  <c r="K23" i="1"/>
  <c r="K56" i="1" s="1"/>
  <c r="J23" i="1"/>
  <c r="J56" i="1" s="1"/>
  <c r="I23" i="1"/>
  <c r="I56" i="1" s="1"/>
  <c r="H23" i="1"/>
  <c r="H56" i="1" s="1"/>
  <c r="G23" i="1"/>
  <c r="G56" i="1" s="1"/>
  <c r="F23" i="1"/>
  <c r="F56" i="1" s="1"/>
  <c r="E23" i="1"/>
  <c r="E56" i="1" s="1"/>
  <c r="D23" i="1"/>
  <c r="D56" i="1" s="1"/>
  <c r="M22" i="1"/>
  <c r="M55" i="1" s="1"/>
  <c r="L22" i="1"/>
  <c r="L55" i="1" s="1"/>
  <c r="K22" i="1"/>
  <c r="K55" i="1" s="1"/>
  <c r="J22" i="1"/>
  <c r="J55" i="1" s="1"/>
  <c r="I22" i="1"/>
  <c r="I55" i="1" s="1"/>
  <c r="H22" i="1"/>
  <c r="H55" i="1" s="1"/>
  <c r="G22" i="1"/>
  <c r="G55" i="1" s="1"/>
  <c r="F22" i="1"/>
  <c r="F55" i="1" s="1"/>
  <c r="E22" i="1"/>
  <c r="E55" i="1" s="1"/>
  <c r="D22" i="1"/>
  <c r="D55" i="1" s="1"/>
</calcChain>
</file>

<file path=xl/sharedStrings.xml><?xml version="1.0" encoding="utf-8"?>
<sst xmlns="http://schemas.openxmlformats.org/spreadsheetml/2006/main" count="91" uniqueCount="50">
  <si>
    <t>PRUEBAS DIAGNOSTICAS Y CONSULTAS REALIZADAS EN CENTRO CONCERTADO</t>
  </si>
  <si>
    <t xml:space="preserve"> FACTURACION  TOTAL EJERCICIO 2016</t>
  </si>
  <si>
    <t>Prueba</t>
  </si>
  <si>
    <t>Cantidad/ Importe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</si>
  <si>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</si>
  <si>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</si>
  <si>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</si>
  <si>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</si>
  <si>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</si>
  <si>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</si>
  <si>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</si>
  <si>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</si>
  <si>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Área IX</t>
  </si>
  <si>
    <t>Total general</t>
  </si>
  <si>
    <t>EFIGIE</t>
  </si>
  <si>
    <t>Ecografía</t>
  </si>
  <si>
    <t>Cantidad</t>
  </si>
  <si>
    <t>Importe</t>
  </si>
  <si>
    <t>Ecografía Abdominal</t>
  </si>
  <si>
    <t>Eco-Doppler</t>
  </si>
  <si>
    <t>Densitometría</t>
  </si>
  <si>
    <t>Mamografía</t>
  </si>
  <si>
    <t>RMN</t>
  </si>
  <si>
    <t>Plus Contraste RMN</t>
  </si>
  <si>
    <t>TAC</t>
  </si>
  <si>
    <t>Plus Contraste TAC</t>
  </si>
  <si>
    <t>Plus sedacion RMN+TAC</t>
  </si>
  <si>
    <t>TOTAL CANTIDAD EFIGIE</t>
  </si>
  <si>
    <t>TOTAL GASTO EFIGIE</t>
  </si>
  <si>
    <t>DELFOS</t>
  </si>
  <si>
    <t>Ecocardiograma</t>
  </si>
  <si>
    <t>Electroencefalograma</t>
  </si>
  <si>
    <t>Electromiografía</t>
  </si>
  <si>
    <t>Endoscopias</t>
  </si>
  <si>
    <t>Enema opaco</t>
  </si>
  <si>
    <t>Ergometría</t>
  </si>
  <si>
    <t>Histerosalpingografía</t>
  </si>
  <si>
    <t>Holter</t>
  </si>
  <si>
    <t>Ortopantomografía</t>
  </si>
  <si>
    <t>Polisomnografia</t>
  </si>
  <si>
    <t>Potenciales evocados</t>
  </si>
  <si>
    <t>Test latencia multiple</t>
  </si>
  <si>
    <t>Tránsitos</t>
  </si>
  <si>
    <t>TOTAL CANTIDAD DELFOS</t>
  </si>
  <si>
    <t>TOTAL GASTO DELFOS</t>
  </si>
  <si>
    <t>CONSULTAS</t>
  </si>
  <si>
    <t>TOTAL CANTIDAD CONSULTAS</t>
  </si>
  <si>
    <t>TOTAL GASTO CONSULTAS</t>
  </si>
  <si>
    <t>Total Suma de Cantidad</t>
  </si>
  <si>
    <t>Total 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</si>
</sst>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44" fontId="0" fillId="3" borderId="7" xfId="1" applyFont="1" applyFill="1" applyBorder="1"/>
    <xf numFmtId="44" fontId="0" fillId="3" borderId="8" xfId="1" applyFont="1" applyFill="1" applyBorder="1"/>
    <xf numFmtId="49" fontId="6" fillId="4" borderId="9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44" fontId="0" fillId="5" borderId="12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255"/>
    </xf>
    <xf numFmtId="0" fontId="8" fillId="0" borderId="14" xfId="0" applyNumberFormat="1" applyFont="1" applyBorder="1"/>
    <xf numFmtId="0" fontId="8" fillId="0" borderId="15" xfId="0" applyNumberFormat="1" applyFont="1" applyBorder="1"/>
    <xf numFmtId="0" fontId="7" fillId="0" borderId="6" xfId="0" applyFont="1" applyBorder="1" applyAlignment="1">
      <alignment horizontal="center" vertical="center" textRotation="255"/>
    </xf>
    <xf numFmtId="44" fontId="8" fillId="3" borderId="7" xfId="1" applyFont="1" applyFill="1" applyBorder="1"/>
    <xf numFmtId="44" fontId="8" fillId="3" borderId="8" xfId="1" applyFont="1" applyFill="1" applyBorder="1"/>
    <xf numFmtId="0" fontId="8" fillId="0" borderId="0" xfId="0" applyNumberFormat="1" applyFont="1" applyBorder="1"/>
    <xf numFmtId="0" fontId="8" fillId="0" borderId="2" xfId="0" applyNumberFormat="1" applyFont="1" applyBorder="1"/>
    <xf numFmtId="49" fontId="0" fillId="4" borderId="9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0" fillId="5" borderId="9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49" fontId="0" fillId="5" borderId="1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44" fontId="0" fillId="5" borderId="12" xfId="1" applyFont="1" applyFill="1" applyBorder="1"/>
    <xf numFmtId="44" fontId="0" fillId="4" borderId="0" xfId="1" applyFont="1" applyFill="1" applyBorder="1"/>
    <xf numFmtId="0" fontId="8" fillId="0" borderId="12" xfId="0" applyNumberFormat="1" applyFont="1" applyBorder="1"/>
    <xf numFmtId="0" fontId="0" fillId="0" borderId="0" xfId="0" applyFont="1"/>
    <xf numFmtId="0" fontId="0" fillId="0" borderId="0" xfId="0" applyNumberFormat="1" applyFont="1" applyBorder="1"/>
    <xf numFmtId="0" fontId="0" fillId="0" borderId="2" xfId="0" applyNumberFormat="1" applyFont="1" applyBorder="1"/>
    <xf numFmtId="0" fontId="0" fillId="4" borderId="0" xfId="0" applyFont="1" applyFill="1" applyBorder="1"/>
    <xf numFmtId="0" fontId="0" fillId="0" borderId="12" xfId="0" applyNumberFormat="1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indent="1"/>
    </xf>
    <xf numFmtId="44" fontId="13" fillId="3" borderId="7" xfId="1" applyFont="1" applyFill="1" applyBorder="1" applyAlignment="1">
      <alignment horizontal="left"/>
    </xf>
    <xf numFmtId="44" fontId="12" fillId="3" borderId="7" xfId="1" applyFont="1" applyFill="1" applyBorder="1" applyAlignment="1">
      <alignment horizontal="left" indent="1"/>
    </xf>
    <xf numFmtId="0" fontId="11" fillId="3" borderId="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44" fontId="12" fillId="3" borderId="0" xfId="1" applyFont="1" applyFill="1" applyBorder="1" applyAlignment="1">
      <alignment horizontal="left" indent="1"/>
    </xf>
    <xf numFmtId="0" fontId="13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 indent="1"/>
    </xf>
    <xf numFmtId="44" fontId="13" fillId="3" borderId="16" xfId="1" applyFont="1" applyFill="1" applyBorder="1" applyAlignment="1">
      <alignment horizontal="left"/>
    </xf>
    <xf numFmtId="0" fontId="13" fillId="0" borderId="17" xfId="0" applyFont="1" applyBorder="1" applyAlignment="1">
      <alignment horizontal="left"/>
    </xf>
    <xf numFmtId="44" fontId="13" fillId="4" borderId="0" xfId="1" applyFont="1" applyFill="1" applyBorder="1" applyAlignment="1">
      <alignment horizontal="left"/>
    </xf>
    <xf numFmtId="44" fontId="12" fillId="4" borderId="0" xfId="1" applyFont="1" applyFill="1" applyBorder="1" applyAlignment="1">
      <alignment horizontal="left" inden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14" fillId="5" borderId="9" xfId="1" applyFont="1" applyFill="1" applyBorder="1" applyAlignment="1">
      <alignment horizontal="center"/>
    </xf>
    <xf numFmtId="44" fontId="14" fillId="5" borderId="10" xfId="1" applyFont="1" applyFill="1" applyBorder="1" applyAlignment="1">
      <alignment horizontal="center"/>
    </xf>
    <xf numFmtId="44" fontId="14" fillId="5" borderId="1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0</xdr:row>
      <xdr:rowOff>66675</xdr:rowOff>
    </xdr:from>
    <xdr:to>
      <xdr:col>12</xdr:col>
      <xdr:colOff>790575</xdr:colOff>
      <xdr:row>2</xdr:row>
      <xdr:rowOff>121920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66675"/>
          <a:ext cx="609600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180975</xdr:colOff>
      <xdr:row>0</xdr:row>
      <xdr:rowOff>66675</xdr:rowOff>
    </xdr:from>
    <xdr:to>
      <xdr:col>12</xdr:col>
      <xdr:colOff>790575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66675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180975</xdr:colOff>
      <xdr:row>0</xdr:row>
      <xdr:rowOff>66675</xdr:rowOff>
    </xdr:from>
    <xdr:to>
      <xdr:col>12</xdr:col>
      <xdr:colOff>790575</xdr:colOff>
      <xdr:row>2</xdr:row>
      <xdr:rowOff>121920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66675"/>
          <a:ext cx="609600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31" workbookViewId="0">
      <selection activeCell="B34" sqref="B34"/>
    </sheetView>
  </sheetViews>
  <sheetFormatPr baseColWidth="10" defaultRowHeight="15" x14ac:dyDescent="0.25"/>
  <cols>
    <col min="1" max="1" width="12.42578125" style="43" customWidth="1"/>
    <col min="2" max="2" width="21.5703125" style="43" customWidth="1"/>
    <col min="3" max="3" width="11.42578125" style="43"/>
    <col min="4" max="11" width="15.28515625" style="43" customWidth="1"/>
    <col min="12" max="12" width="13.85546875" style="43" customWidth="1"/>
    <col min="13" max="13" width="16.140625" style="43" customWidth="1"/>
    <col min="14" max="16384" width="11.42578125" style="43"/>
  </cols>
  <sheetData>
    <row r="1" spans="1:13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3" ht="21.6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4" spans="1:13" ht="31.5" x14ac:dyDescent="0.35">
      <c r="A4" s="5" t="s">
        <v>2</v>
      </c>
      <c r="B4" s="5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</row>
    <row r="5" spans="1:13" ht="21.6" customHeight="1" x14ac:dyDescent="0.25">
      <c r="A5" s="9" t="s">
        <v>14</v>
      </c>
      <c r="B5" s="48" t="s">
        <v>15</v>
      </c>
      <c r="C5" s="49" t="s">
        <v>16</v>
      </c>
      <c r="D5" s="44">
        <v>10298</v>
      </c>
      <c r="E5" s="44">
        <v>7646</v>
      </c>
      <c r="F5" s="44">
        <v>5801</v>
      </c>
      <c r="G5" s="44">
        <v>2480</v>
      </c>
      <c r="H5" s="44"/>
      <c r="I5" s="44">
        <v>7769</v>
      </c>
      <c r="J5" s="44">
        <v>10739</v>
      </c>
      <c r="K5" s="44">
        <v>3657</v>
      </c>
      <c r="L5" s="44"/>
      <c r="M5" s="45">
        <v>48390</v>
      </c>
    </row>
    <row r="6" spans="1:13" x14ac:dyDescent="0.25">
      <c r="A6" s="10"/>
      <c r="B6" s="50"/>
      <c r="C6" s="51" t="s">
        <v>17</v>
      </c>
      <c r="D6" s="11">
        <v>358789</v>
      </c>
      <c r="E6" s="11">
        <v>269028.5</v>
      </c>
      <c r="F6" s="11">
        <v>202182</v>
      </c>
      <c r="G6" s="11">
        <v>87239</v>
      </c>
      <c r="H6" s="11"/>
      <c r="I6" s="11">
        <v>268736</v>
      </c>
      <c r="J6" s="11">
        <v>377313</v>
      </c>
      <c r="K6" s="11">
        <v>129229</v>
      </c>
      <c r="L6" s="11"/>
      <c r="M6" s="12">
        <v>1692516.5</v>
      </c>
    </row>
    <row r="7" spans="1:13" x14ac:dyDescent="0.25">
      <c r="A7" s="10"/>
      <c r="B7" s="48" t="s">
        <v>18</v>
      </c>
      <c r="C7" s="49" t="s">
        <v>16</v>
      </c>
      <c r="D7" s="44">
        <v>4716</v>
      </c>
      <c r="E7" s="44">
        <v>8106</v>
      </c>
      <c r="F7" s="44">
        <v>5082</v>
      </c>
      <c r="G7" s="44">
        <v>3004</v>
      </c>
      <c r="H7" s="44"/>
      <c r="I7" s="44">
        <v>9653</v>
      </c>
      <c r="J7" s="44">
        <v>7608</v>
      </c>
      <c r="K7" s="44">
        <v>3131</v>
      </c>
      <c r="L7" s="44"/>
      <c r="M7" s="45">
        <v>41300</v>
      </c>
    </row>
    <row r="8" spans="1:13" x14ac:dyDescent="0.25">
      <c r="A8" s="10"/>
      <c r="B8" s="50"/>
      <c r="C8" s="51" t="s">
        <v>17</v>
      </c>
      <c r="D8" s="11">
        <v>172425</v>
      </c>
      <c r="E8" s="11">
        <v>306156.5</v>
      </c>
      <c r="F8" s="11">
        <v>191995</v>
      </c>
      <c r="G8" s="11">
        <v>113449</v>
      </c>
      <c r="H8" s="11"/>
      <c r="I8" s="11">
        <v>360354</v>
      </c>
      <c r="J8" s="11">
        <v>286898</v>
      </c>
      <c r="K8" s="11">
        <v>117781</v>
      </c>
      <c r="L8" s="11"/>
      <c r="M8" s="12">
        <v>1549058.5</v>
      </c>
    </row>
    <row r="9" spans="1:13" x14ac:dyDescent="0.25">
      <c r="A9" s="10"/>
      <c r="B9" s="48" t="s">
        <v>19</v>
      </c>
      <c r="C9" s="49" t="s">
        <v>16</v>
      </c>
      <c r="D9" s="44">
        <v>1064</v>
      </c>
      <c r="E9" s="44">
        <v>1152</v>
      </c>
      <c r="F9" s="44">
        <v>804</v>
      </c>
      <c r="G9" s="44">
        <v>377</v>
      </c>
      <c r="H9" s="44"/>
      <c r="I9" s="44">
        <v>1493</v>
      </c>
      <c r="J9" s="44">
        <v>24</v>
      </c>
      <c r="K9" s="44">
        <v>293</v>
      </c>
      <c r="L9" s="44"/>
      <c r="M9" s="45">
        <v>5207</v>
      </c>
    </row>
    <row r="10" spans="1:13" x14ac:dyDescent="0.25">
      <c r="A10" s="10"/>
      <c r="B10" s="50"/>
      <c r="C10" s="51" t="s">
        <v>17</v>
      </c>
      <c r="D10" s="11">
        <v>52175</v>
      </c>
      <c r="E10" s="11">
        <v>57100</v>
      </c>
      <c r="F10" s="11">
        <v>39600</v>
      </c>
      <c r="G10" s="11">
        <v>18225</v>
      </c>
      <c r="H10" s="11"/>
      <c r="I10" s="11">
        <v>73650</v>
      </c>
      <c r="J10" s="11">
        <v>1200</v>
      </c>
      <c r="K10" s="11">
        <v>14600</v>
      </c>
      <c r="L10" s="11"/>
      <c r="M10" s="12">
        <v>256550</v>
      </c>
    </row>
    <row r="11" spans="1:13" x14ac:dyDescent="0.25">
      <c r="A11" s="10"/>
      <c r="B11" s="48" t="s">
        <v>20</v>
      </c>
      <c r="C11" s="49" t="s">
        <v>16</v>
      </c>
      <c r="D11" s="44">
        <v>89</v>
      </c>
      <c r="E11" s="44">
        <v>1934</v>
      </c>
      <c r="F11" s="44">
        <v>1787</v>
      </c>
      <c r="G11" s="44">
        <v>595</v>
      </c>
      <c r="H11" s="44">
        <v>516</v>
      </c>
      <c r="I11" s="44">
        <v>3229</v>
      </c>
      <c r="J11" s="44">
        <v>2983</v>
      </c>
      <c r="K11" s="44">
        <v>625</v>
      </c>
      <c r="L11" s="44">
        <v>1584</v>
      </c>
      <c r="M11" s="45">
        <v>13342</v>
      </c>
    </row>
    <row r="12" spans="1:13" x14ac:dyDescent="0.25">
      <c r="A12" s="10"/>
      <c r="B12" s="50"/>
      <c r="C12" s="51" t="s">
        <v>17</v>
      </c>
      <c r="D12" s="11">
        <v>3471</v>
      </c>
      <c r="E12" s="11">
        <v>72501</v>
      </c>
      <c r="F12" s="11">
        <v>69693</v>
      </c>
      <c r="G12" s="11">
        <v>23205</v>
      </c>
      <c r="H12" s="11">
        <v>20085</v>
      </c>
      <c r="I12" s="11">
        <v>125931</v>
      </c>
      <c r="J12" s="11">
        <v>116337</v>
      </c>
      <c r="K12" s="11">
        <v>24297</v>
      </c>
      <c r="L12" s="11">
        <v>43134</v>
      </c>
      <c r="M12" s="12">
        <v>498654</v>
      </c>
    </row>
    <row r="13" spans="1:13" x14ac:dyDescent="0.25">
      <c r="A13" s="10"/>
      <c r="B13" s="48" t="s">
        <v>21</v>
      </c>
      <c r="C13" s="49" t="s">
        <v>16</v>
      </c>
      <c r="D13" s="44">
        <v>3113</v>
      </c>
      <c r="E13" s="44">
        <v>1190</v>
      </c>
      <c r="F13" s="44">
        <v>1</v>
      </c>
      <c r="G13" s="44">
        <v>66</v>
      </c>
      <c r="H13" s="44"/>
      <c r="I13" s="44">
        <v>341</v>
      </c>
      <c r="J13" s="44">
        <v>2808</v>
      </c>
      <c r="K13" s="44">
        <v>311</v>
      </c>
      <c r="L13" s="44"/>
      <c r="M13" s="45">
        <v>7830</v>
      </c>
    </row>
    <row r="14" spans="1:13" x14ac:dyDescent="0.25">
      <c r="A14" s="10"/>
      <c r="B14" s="50"/>
      <c r="C14" s="51" t="s">
        <v>17</v>
      </c>
      <c r="D14" s="11">
        <v>57964.060000002959</v>
      </c>
      <c r="E14" s="11">
        <v>22157.799999999996</v>
      </c>
      <c r="F14" s="11">
        <v>18.62</v>
      </c>
      <c r="G14" s="11">
        <v>1228.9199999999989</v>
      </c>
      <c r="H14" s="11"/>
      <c r="I14" s="11">
        <v>6349.4199999999691</v>
      </c>
      <c r="J14" s="11">
        <v>52284.96000000216</v>
      </c>
      <c r="K14" s="11">
        <v>5790.8199999999724</v>
      </c>
      <c r="L14" s="11"/>
      <c r="M14" s="12">
        <v>145794.60000000507</v>
      </c>
    </row>
    <row r="15" spans="1:13" x14ac:dyDescent="0.25">
      <c r="A15" s="10"/>
      <c r="B15" s="48" t="s">
        <v>22</v>
      </c>
      <c r="C15" s="49" t="s">
        <v>16</v>
      </c>
      <c r="D15" s="44">
        <v>14941</v>
      </c>
      <c r="E15" s="44">
        <v>3467</v>
      </c>
      <c r="F15" s="44">
        <v>10708</v>
      </c>
      <c r="G15" s="44">
        <v>5960</v>
      </c>
      <c r="H15" s="44">
        <v>4437</v>
      </c>
      <c r="I15" s="44">
        <v>10299</v>
      </c>
      <c r="J15" s="44">
        <v>7681</v>
      </c>
      <c r="K15" s="44">
        <v>6610</v>
      </c>
      <c r="L15" s="44">
        <v>5445</v>
      </c>
      <c r="M15" s="45">
        <v>69548</v>
      </c>
    </row>
    <row r="16" spans="1:13" x14ac:dyDescent="0.25">
      <c r="A16" s="10"/>
      <c r="B16" s="50"/>
      <c r="C16" s="51" t="s">
        <v>17</v>
      </c>
      <c r="D16" s="11">
        <v>1404164.5</v>
      </c>
      <c r="E16" s="11">
        <v>304751</v>
      </c>
      <c r="F16" s="11">
        <v>1046279</v>
      </c>
      <c r="G16" s="11">
        <v>550895</v>
      </c>
      <c r="H16" s="11">
        <v>436973</v>
      </c>
      <c r="I16" s="11">
        <v>910101</v>
      </c>
      <c r="J16" s="11">
        <v>685438</v>
      </c>
      <c r="K16" s="11">
        <v>602745</v>
      </c>
      <c r="L16" s="11">
        <v>522284</v>
      </c>
      <c r="M16" s="12">
        <v>6463630.5</v>
      </c>
    </row>
    <row r="17" spans="1:13" x14ac:dyDescent="0.25">
      <c r="A17" s="10"/>
      <c r="B17" s="52" t="s">
        <v>23</v>
      </c>
      <c r="C17" s="51" t="s">
        <v>17</v>
      </c>
      <c r="D17" s="11">
        <v>64758</v>
      </c>
      <c r="E17" s="11">
        <v>5418</v>
      </c>
      <c r="F17" s="11">
        <v>82345</v>
      </c>
      <c r="G17" s="11">
        <v>40592</v>
      </c>
      <c r="H17" s="11">
        <v>39388</v>
      </c>
      <c r="I17" s="11">
        <v>36034</v>
      </c>
      <c r="J17" s="11">
        <v>33970</v>
      </c>
      <c r="K17" s="11">
        <v>41796</v>
      </c>
      <c r="L17" s="11">
        <v>43301</v>
      </c>
      <c r="M17" s="12">
        <v>387602</v>
      </c>
    </row>
    <row r="18" spans="1:13" x14ac:dyDescent="0.25">
      <c r="A18" s="10"/>
      <c r="B18" s="48" t="s">
        <v>24</v>
      </c>
      <c r="C18" s="49" t="s">
        <v>16</v>
      </c>
      <c r="D18" s="44">
        <v>5375</v>
      </c>
      <c r="E18" s="44">
        <v>45</v>
      </c>
      <c r="F18" s="44">
        <v>4842</v>
      </c>
      <c r="G18" s="44">
        <v>754</v>
      </c>
      <c r="H18" s="44"/>
      <c r="I18" s="44">
        <v>2404</v>
      </c>
      <c r="J18" s="44">
        <v>123</v>
      </c>
      <c r="K18" s="44">
        <v>1578</v>
      </c>
      <c r="L18" s="44"/>
      <c r="M18" s="45">
        <v>15121</v>
      </c>
    </row>
    <row r="19" spans="1:13" x14ac:dyDescent="0.25">
      <c r="A19" s="10"/>
      <c r="B19" s="50"/>
      <c r="C19" s="51" t="s">
        <v>17</v>
      </c>
      <c r="D19" s="11">
        <v>252577</v>
      </c>
      <c r="E19" s="11">
        <v>1966.5</v>
      </c>
      <c r="F19" s="11">
        <v>221201</v>
      </c>
      <c r="G19" s="11">
        <v>38828</v>
      </c>
      <c r="H19" s="11"/>
      <c r="I19" s="11">
        <v>119604.5</v>
      </c>
      <c r="J19" s="11">
        <v>5477.5</v>
      </c>
      <c r="K19" s="11">
        <v>72001.5</v>
      </c>
      <c r="L19" s="11"/>
      <c r="M19" s="12">
        <v>711656</v>
      </c>
    </row>
    <row r="20" spans="1:13" x14ac:dyDescent="0.25">
      <c r="A20" s="10"/>
      <c r="B20" s="52" t="s">
        <v>25</v>
      </c>
      <c r="C20" s="51" t="s">
        <v>17</v>
      </c>
      <c r="D20" s="11">
        <v>33939</v>
      </c>
      <c r="E20" s="11">
        <v>189</v>
      </c>
      <c r="F20" s="11">
        <v>30564</v>
      </c>
      <c r="G20" s="11">
        <v>9099</v>
      </c>
      <c r="H20" s="11"/>
      <c r="I20" s="11">
        <v>10800</v>
      </c>
      <c r="J20" s="11">
        <v>1053</v>
      </c>
      <c r="K20" s="11">
        <v>14256</v>
      </c>
      <c r="L20" s="11"/>
      <c r="M20" s="12">
        <v>99900</v>
      </c>
    </row>
    <row r="21" spans="1:13" x14ac:dyDescent="0.25">
      <c r="A21" s="10"/>
      <c r="B21" s="53" t="s">
        <v>26</v>
      </c>
      <c r="C21" s="54" t="s">
        <v>17</v>
      </c>
      <c r="D21" s="11">
        <v>51570</v>
      </c>
      <c r="E21" s="11"/>
      <c r="F21" s="11">
        <v>6300</v>
      </c>
      <c r="G21" s="11">
        <v>4680</v>
      </c>
      <c r="H21" s="11">
        <v>1800</v>
      </c>
      <c r="I21" s="11"/>
      <c r="J21" s="11">
        <v>270</v>
      </c>
      <c r="K21" s="11">
        <v>990</v>
      </c>
      <c r="L21" s="11">
        <v>0</v>
      </c>
      <c r="M21" s="12">
        <v>65610</v>
      </c>
    </row>
    <row r="22" spans="1:13" s="46" customFormat="1" ht="21" customHeight="1" x14ac:dyDescent="0.3">
      <c r="A22" s="13" t="s">
        <v>27</v>
      </c>
      <c r="B22" s="14"/>
      <c r="C22" s="15"/>
      <c r="D22" s="16">
        <f t="shared" ref="D22:M22" si="0">D5+D7+D9+D11+D13+D15+D18</f>
        <v>39596</v>
      </c>
      <c r="E22" s="16">
        <f t="shared" si="0"/>
        <v>23540</v>
      </c>
      <c r="F22" s="16">
        <f t="shared" si="0"/>
        <v>29025</v>
      </c>
      <c r="G22" s="16">
        <f t="shared" si="0"/>
        <v>13236</v>
      </c>
      <c r="H22" s="16">
        <f t="shared" si="0"/>
        <v>4953</v>
      </c>
      <c r="I22" s="16">
        <f t="shared" si="0"/>
        <v>35188</v>
      </c>
      <c r="J22" s="16">
        <f t="shared" si="0"/>
        <v>31966</v>
      </c>
      <c r="K22" s="16">
        <f t="shared" si="0"/>
        <v>16205</v>
      </c>
      <c r="L22" s="16">
        <f t="shared" si="0"/>
        <v>7029</v>
      </c>
      <c r="M22" s="16">
        <f t="shared" si="0"/>
        <v>200738</v>
      </c>
    </row>
    <row r="23" spans="1:13" s="46" customFormat="1" ht="18.75" x14ac:dyDescent="0.3">
      <c r="A23" s="17" t="s">
        <v>28</v>
      </c>
      <c r="B23" s="18"/>
      <c r="C23" s="19"/>
      <c r="D23" s="20">
        <f t="shared" ref="D23:M23" si="1">D6+D8+D10+D12+D14+D16+D17+D19+D20+D21</f>
        <v>2451832.5600000028</v>
      </c>
      <c r="E23" s="20">
        <f t="shared" si="1"/>
        <v>1039268.3</v>
      </c>
      <c r="F23" s="20">
        <f t="shared" si="1"/>
        <v>1890177.62</v>
      </c>
      <c r="G23" s="20">
        <f t="shared" si="1"/>
        <v>887440.92</v>
      </c>
      <c r="H23" s="20">
        <f t="shared" si="1"/>
        <v>498246</v>
      </c>
      <c r="I23" s="20">
        <f t="shared" si="1"/>
        <v>1911559.92</v>
      </c>
      <c r="J23" s="20">
        <f t="shared" si="1"/>
        <v>1560241.4600000023</v>
      </c>
      <c r="K23" s="20">
        <f t="shared" si="1"/>
        <v>1023486.32</v>
      </c>
      <c r="L23" s="20">
        <f t="shared" si="1"/>
        <v>608719</v>
      </c>
      <c r="M23" s="20">
        <f t="shared" si="1"/>
        <v>11870972.100000005</v>
      </c>
    </row>
    <row r="24" spans="1:13" ht="20.45" customHeight="1" x14ac:dyDescent="0.25">
      <c r="A24" s="21" t="s">
        <v>29</v>
      </c>
      <c r="B24" s="55" t="s">
        <v>30</v>
      </c>
      <c r="C24" s="56" t="s">
        <v>16</v>
      </c>
      <c r="D24" s="22">
        <v>760</v>
      </c>
      <c r="E24" s="22"/>
      <c r="F24" s="22">
        <v>343</v>
      </c>
      <c r="G24" s="22"/>
      <c r="H24" s="22">
        <v>55</v>
      </c>
      <c r="I24" s="22"/>
      <c r="J24" s="22">
        <v>2997</v>
      </c>
      <c r="K24" s="22"/>
      <c r="L24" s="22"/>
      <c r="M24" s="23">
        <v>4155</v>
      </c>
    </row>
    <row r="25" spans="1:13" x14ac:dyDescent="0.25">
      <c r="A25" s="24"/>
      <c r="B25" s="57"/>
      <c r="C25" s="51" t="s">
        <v>17</v>
      </c>
      <c r="D25" s="25">
        <v>39064.00000000056</v>
      </c>
      <c r="E25" s="25"/>
      <c r="F25" s="25">
        <v>17630.199999999953</v>
      </c>
      <c r="G25" s="25"/>
      <c r="H25" s="25">
        <v>2827.0000000000027</v>
      </c>
      <c r="I25" s="25"/>
      <c r="J25" s="25">
        <v>154045.79999999129</v>
      </c>
      <c r="K25" s="25"/>
      <c r="L25" s="25"/>
      <c r="M25" s="26">
        <v>213566.99999999179</v>
      </c>
    </row>
    <row r="26" spans="1:13" x14ac:dyDescent="0.25">
      <c r="A26" s="24"/>
      <c r="B26" s="58" t="s">
        <v>31</v>
      </c>
      <c r="C26" s="49" t="s">
        <v>16</v>
      </c>
      <c r="D26" s="27"/>
      <c r="E26" s="27"/>
      <c r="F26" s="27"/>
      <c r="G26" s="27">
        <v>3</v>
      </c>
      <c r="H26" s="27">
        <v>16</v>
      </c>
      <c r="I26" s="27"/>
      <c r="J26" s="27"/>
      <c r="K26" s="27">
        <v>174</v>
      </c>
      <c r="L26" s="27"/>
      <c r="M26" s="28">
        <v>193</v>
      </c>
    </row>
    <row r="27" spans="1:13" x14ac:dyDescent="0.25">
      <c r="A27" s="24"/>
      <c r="B27" s="57"/>
      <c r="C27" s="51" t="s">
        <v>17</v>
      </c>
      <c r="D27" s="25"/>
      <c r="E27" s="25"/>
      <c r="F27" s="25"/>
      <c r="G27" s="25">
        <v>242.25</v>
      </c>
      <c r="H27" s="25">
        <v>912</v>
      </c>
      <c r="I27" s="25"/>
      <c r="J27" s="25"/>
      <c r="K27" s="25">
        <v>9918</v>
      </c>
      <c r="L27" s="25"/>
      <c r="M27" s="26">
        <v>11072.25</v>
      </c>
    </row>
    <row r="28" spans="1:13" x14ac:dyDescent="0.25">
      <c r="A28" s="24"/>
      <c r="B28" s="58" t="s">
        <v>32</v>
      </c>
      <c r="C28" s="49" t="s">
        <v>16</v>
      </c>
      <c r="D28" s="27">
        <v>3727</v>
      </c>
      <c r="E28" s="27"/>
      <c r="F28" s="27">
        <v>4335</v>
      </c>
      <c r="G28" s="27">
        <v>1971</v>
      </c>
      <c r="H28" s="27">
        <v>834</v>
      </c>
      <c r="I28" s="27">
        <v>3394</v>
      </c>
      <c r="J28" s="27">
        <v>2264</v>
      </c>
      <c r="K28" s="27">
        <v>1500</v>
      </c>
      <c r="L28" s="27"/>
      <c r="M28" s="28">
        <v>18025</v>
      </c>
    </row>
    <row r="29" spans="1:13" x14ac:dyDescent="0.25">
      <c r="A29" s="24"/>
      <c r="B29" s="57"/>
      <c r="C29" s="51" t="s">
        <v>17</v>
      </c>
      <c r="D29" s="25">
        <v>354008</v>
      </c>
      <c r="E29" s="25"/>
      <c r="F29" s="25">
        <v>414811</v>
      </c>
      <c r="G29" s="25">
        <v>193943</v>
      </c>
      <c r="H29" s="25">
        <v>79822</v>
      </c>
      <c r="I29" s="25">
        <v>326622</v>
      </c>
      <c r="J29" s="25">
        <v>216956</v>
      </c>
      <c r="K29" s="25">
        <v>145885</v>
      </c>
      <c r="L29" s="25"/>
      <c r="M29" s="26">
        <v>1732047</v>
      </c>
    </row>
    <row r="30" spans="1:13" x14ac:dyDescent="0.25">
      <c r="A30" s="24"/>
      <c r="B30" s="58" t="s">
        <v>33</v>
      </c>
      <c r="C30" s="49" t="s">
        <v>16</v>
      </c>
      <c r="D30" s="27"/>
      <c r="E30" s="27">
        <v>533</v>
      </c>
      <c r="F30" s="27">
        <v>1479</v>
      </c>
      <c r="G30" s="27">
        <v>157</v>
      </c>
      <c r="H30" s="27"/>
      <c r="I30" s="27">
        <v>1072</v>
      </c>
      <c r="J30" s="27">
        <v>2292</v>
      </c>
      <c r="K30" s="27"/>
      <c r="L30" s="27"/>
      <c r="M30" s="28">
        <v>5533</v>
      </c>
    </row>
    <row r="31" spans="1:13" x14ac:dyDescent="0.25">
      <c r="A31" s="24"/>
      <c r="B31" s="57"/>
      <c r="C31" s="51" t="s">
        <v>17</v>
      </c>
      <c r="D31" s="25"/>
      <c r="E31" s="25">
        <v>111065.51999999996</v>
      </c>
      <c r="F31" s="25">
        <v>322726.63999999966</v>
      </c>
      <c r="G31" s="25">
        <v>34664.32</v>
      </c>
      <c r="H31" s="25"/>
      <c r="I31" s="25">
        <v>244271.44000000149</v>
      </c>
      <c r="J31" s="25">
        <v>516016.71999999601</v>
      </c>
      <c r="K31" s="25"/>
      <c r="L31" s="25"/>
      <c r="M31" s="26">
        <v>1228744.6399999971</v>
      </c>
    </row>
    <row r="32" spans="1:13" x14ac:dyDescent="0.25">
      <c r="A32" s="24"/>
      <c r="B32" s="58" t="s">
        <v>34</v>
      </c>
      <c r="C32" s="49" t="s">
        <v>16</v>
      </c>
      <c r="D32" s="27"/>
      <c r="E32" s="27"/>
      <c r="F32" s="27"/>
      <c r="G32" s="27">
        <v>4</v>
      </c>
      <c r="H32" s="27"/>
      <c r="I32" s="27">
        <v>3</v>
      </c>
      <c r="J32" s="27"/>
      <c r="K32" s="27">
        <v>22</v>
      </c>
      <c r="L32" s="27"/>
      <c r="M32" s="28">
        <v>29</v>
      </c>
    </row>
    <row r="33" spans="1:13" x14ac:dyDescent="0.25">
      <c r="A33" s="24"/>
      <c r="B33" s="57"/>
      <c r="C33" s="51" t="s">
        <v>17</v>
      </c>
      <c r="D33" s="25"/>
      <c r="E33" s="25"/>
      <c r="F33" s="25"/>
      <c r="G33" s="25">
        <v>244</v>
      </c>
      <c r="H33" s="25"/>
      <c r="I33" s="25">
        <v>183</v>
      </c>
      <c r="J33" s="25"/>
      <c r="K33" s="25">
        <v>1342</v>
      </c>
      <c r="L33" s="25"/>
      <c r="M33" s="26">
        <v>1769</v>
      </c>
    </row>
    <row r="34" spans="1:13" x14ac:dyDescent="0.25">
      <c r="A34" s="24"/>
      <c r="B34" s="58" t="s">
        <v>35</v>
      </c>
      <c r="C34" s="49" t="s">
        <v>16</v>
      </c>
      <c r="D34" s="27">
        <v>63</v>
      </c>
      <c r="E34" s="27"/>
      <c r="F34" s="27">
        <v>39</v>
      </c>
      <c r="G34" s="27"/>
      <c r="H34" s="27"/>
      <c r="I34" s="27"/>
      <c r="J34" s="27">
        <v>199</v>
      </c>
      <c r="K34" s="27"/>
      <c r="L34" s="27"/>
      <c r="M34" s="28">
        <v>301</v>
      </c>
    </row>
    <row r="35" spans="1:13" x14ac:dyDescent="0.25">
      <c r="A35" s="24"/>
      <c r="B35" s="57"/>
      <c r="C35" s="51" t="s">
        <v>17</v>
      </c>
      <c r="D35" s="25">
        <v>6764.9400000000051</v>
      </c>
      <c r="E35" s="25"/>
      <c r="F35" s="25">
        <v>4187.8200000000024</v>
      </c>
      <c r="G35" s="25"/>
      <c r="H35" s="25"/>
      <c r="I35" s="25"/>
      <c r="J35" s="25">
        <v>21368.619999999992</v>
      </c>
      <c r="K35" s="25"/>
      <c r="L35" s="25"/>
      <c r="M35" s="26">
        <v>32321.379999999997</v>
      </c>
    </row>
    <row r="36" spans="1:13" x14ac:dyDescent="0.25">
      <c r="A36" s="24"/>
      <c r="B36" s="58" t="s">
        <v>36</v>
      </c>
      <c r="C36" s="49" t="s">
        <v>16</v>
      </c>
      <c r="D36" s="27"/>
      <c r="E36" s="27"/>
      <c r="F36" s="27"/>
      <c r="G36" s="27"/>
      <c r="H36" s="27"/>
      <c r="I36" s="27"/>
      <c r="J36" s="27"/>
      <c r="K36" s="27">
        <v>31</v>
      </c>
      <c r="L36" s="27"/>
      <c r="M36" s="28">
        <v>31</v>
      </c>
    </row>
    <row r="37" spans="1:13" x14ac:dyDescent="0.25">
      <c r="A37" s="24"/>
      <c r="B37" s="57"/>
      <c r="C37" s="51" t="s">
        <v>17</v>
      </c>
      <c r="D37" s="25"/>
      <c r="E37" s="25"/>
      <c r="F37" s="25"/>
      <c r="G37" s="25"/>
      <c r="H37" s="25"/>
      <c r="I37" s="25"/>
      <c r="J37" s="25"/>
      <c r="K37" s="25">
        <v>2604</v>
      </c>
      <c r="L37" s="25"/>
      <c r="M37" s="26">
        <v>2604</v>
      </c>
    </row>
    <row r="38" spans="1:13" x14ac:dyDescent="0.25">
      <c r="A38" s="24"/>
      <c r="B38" s="58" t="s">
        <v>37</v>
      </c>
      <c r="C38" s="49" t="s">
        <v>16</v>
      </c>
      <c r="D38" s="27"/>
      <c r="E38" s="27"/>
      <c r="F38" s="27">
        <v>72</v>
      </c>
      <c r="G38" s="27"/>
      <c r="H38" s="27"/>
      <c r="I38" s="27"/>
      <c r="J38" s="27">
        <v>560</v>
      </c>
      <c r="K38" s="27"/>
      <c r="L38" s="27"/>
      <c r="M38" s="28">
        <v>632</v>
      </c>
    </row>
    <row r="39" spans="1:13" x14ac:dyDescent="0.25">
      <c r="A39" s="24"/>
      <c r="B39" s="57"/>
      <c r="C39" s="51" t="s">
        <v>17</v>
      </c>
      <c r="D39" s="25"/>
      <c r="E39" s="25"/>
      <c r="F39" s="25">
        <v>8177.7599999999957</v>
      </c>
      <c r="G39" s="25"/>
      <c r="H39" s="25"/>
      <c r="I39" s="25"/>
      <c r="J39" s="25">
        <v>63604.800000000716</v>
      </c>
      <c r="K39" s="25"/>
      <c r="L39" s="25"/>
      <c r="M39" s="26">
        <v>71782.560000000711</v>
      </c>
    </row>
    <row r="40" spans="1:13" x14ac:dyDescent="0.25">
      <c r="A40" s="24"/>
      <c r="B40" s="58" t="s">
        <v>38</v>
      </c>
      <c r="C40" s="49" t="s">
        <v>16</v>
      </c>
      <c r="D40" s="27"/>
      <c r="E40" s="27"/>
      <c r="F40" s="27">
        <v>2457</v>
      </c>
      <c r="G40" s="27">
        <v>956</v>
      </c>
      <c r="H40" s="27"/>
      <c r="I40" s="27">
        <v>543</v>
      </c>
      <c r="J40" s="27"/>
      <c r="K40" s="27"/>
      <c r="L40" s="27"/>
      <c r="M40" s="28">
        <v>3956</v>
      </c>
    </row>
    <row r="41" spans="1:13" x14ac:dyDescent="0.25">
      <c r="A41" s="24"/>
      <c r="B41" s="57"/>
      <c r="C41" s="51" t="s">
        <v>17</v>
      </c>
      <c r="D41" s="25"/>
      <c r="E41" s="25"/>
      <c r="F41" s="25">
        <v>36855</v>
      </c>
      <c r="G41" s="25">
        <v>14340</v>
      </c>
      <c r="H41" s="25"/>
      <c r="I41" s="25">
        <v>8100</v>
      </c>
      <c r="J41" s="25"/>
      <c r="K41" s="25"/>
      <c r="L41" s="25"/>
      <c r="M41" s="26">
        <v>59295</v>
      </c>
    </row>
    <row r="42" spans="1:13" x14ac:dyDescent="0.25">
      <c r="A42" s="24"/>
      <c r="B42" s="58" t="s">
        <v>39</v>
      </c>
      <c r="C42" s="49" t="s">
        <v>16</v>
      </c>
      <c r="D42" s="27">
        <v>29</v>
      </c>
      <c r="E42" s="27">
        <v>59</v>
      </c>
      <c r="F42" s="27">
        <v>188</v>
      </c>
      <c r="G42" s="27">
        <v>175</v>
      </c>
      <c r="H42" s="27">
        <v>40</v>
      </c>
      <c r="I42" s="27">
        <v>38</v>
      </c>
      <c r="J42" s="27">
        <v>49</v>
      </c>
      <c r="K42" s="27">
        <v>74</v>
      </c>
      <c r="L42" s="27"/>
      <c r="M42" s="28">
        <v>652</v>
      </c>
    </row>
    <row r="43" spans="1:13" x14ac:dyDescent="0.25">
      <c r="A43" s="24"/>
      <c r="B43" s="57"/>
      <c r="C43" s="51" t="s">
        <v>17</v>
      </c>
      <c r="D43" s="25">
        <v>10295</v>
      </c>
      <c r="E43" s="25">
        <v>20945</v>
      </c>
      <c r="F43" s="25">
        <v>66740</v>
      </c>
      <c r="G43" s="25">
        <v>62125</v>
      </c>
      <c r="H43" s="25">
        <v>14200</v>
      </c>
      <c r="I43" s="25">
        <v>13490</v>
      </c>
      <c r="J43" s="25">
        <v>17395</v>
      </c>
      <c r="K43" s="25">
        <v>26270</v>
      </c>
      <c r="L43" s="25"/>
      <c r="M43" s="26">
        <v>231460</v>
      </c>
    </row>
    <row r="44" spans="1:13" x14ac:dyDescent="0.25">
      <c r="A44" s="24"/>
      <c r="B44" s="58" t="s">
        <v>40</v>
      </c>
      <c r="C44" s="49" t="s">
        <v>16</v>
      </c>
      <c r="D44" s="27"/>
      <c r="E44" s="27"/>
      <c r="F44" s="27">
        <v>71</v>
      </c>
      <c r="G44" s="27">
        <v>60</v>
      </c>
      <c r="H44" s="27">
        <v>46</v>
      </c>
      <c r="I44" s="27">
        <v>1</v>
      </c>
      <c r="J44" s="27"/>
      <c r="K44" s="27">
        <v>43</v>
      </c>
      <c r="L44" s="27"/>
      <c r="M44" s="28">
        <v>221</v>
      </c>
    </row>
    <row r="45" spans="1:13" x14ac:dyDescent="0.25">
      <c r="A45" s="24"/>
      <c r="B45" s="57"/>
      <c r="C45" s="51" t="s">
        <v>17</v>
      </c>
      <c r="D45" s="25"/>
      <c r="E45" s="25"/>
      <c r="F45" s="25">
        <v>5536.6</v>
      </c>
      <c r="G45" s="25">
        <v>4964.4000000000015</v>
      </c>
      <c r="H45" s="25">
        <v>3986.5999999999981</v>
      </c>
      <c r="I45" s="25">
        <v>98.6</v>
      </c>
      <c r="J45" s="25"/>
      <c r="K45" s="25">
        <v>3544.3999999999987</v>
      </c>
      <c r="L45" s="25"/>
      <c r="M45" s="26">
        <v>18130.599999999999</v>
      </c>
    </row>
    <row r="46" spans="1:13" x14ac:dyDescent="0.25">
      <c r="A46" s="24"/>
      <c r="B46" s="58" t="s">
        <v>41</v>
      </c>
      <c r="C46" s="49" t="s">
        <v>16</v>
      </c>
      <c r="D46" s="27">
        <v>40</v>
      </c>
      <c r="E46" s="27">
        <v>4</v>
      </c>
      <c r="F46" s="27">
        <v>19</v>
      </c>
      <c r="G46" s="27">
        <v>25</v>
      </c>
      <c r="H46" s="27">
        <v>8</v>
      </c>
      <c r="I46" s="27"/>
      <c r="J46" s="27"/>
      <c r="K46" s="27">
        <v>17</v>
      </c>
      <c r="L46" s="27"/>
      <c r="M46" s="28">
        <v>113</v>
      </c>
    </row>
    <row r="47" spans="1:13" x14ac:dyDescent="0.25">
      <c r="A47" s="24"/>
      <c r="B47" s="57"/>
      <c r="C47" s="51" t="s">
        <v>17</v>
      </c>
      <c r="D47" s="25">
        <v>14200</v>
      </c>
      <c r="E47" s="25">
        <v>1420</v>
      </c>
      <c r="F47" s="25">
        <v>6745</v>
      </c>
      <c r="G47" s="25">
        <v>8875</v>
      </c>
      <c r="H47" s="25">
        <v>2840</v>
      </c>
      <c r="I47" s="25"/>
      <c r="J47" s="25"/>
      <c r="K47" s="25">
        <v>6035</v>
      </c>
      <c r="L47" s="25"/>
      <c r="M47" s="26">
        <v>40115</v>
      </c>
    </row>
    <row r="48" spans="1:13" x14ac:dyDescent="0.25">
      <c r="A48" s="24"/>
      <c r="B48" s="58" t="s">
        <v>42</v>
      </c>
      <c r="C48" s="49" t="s">
        <v>16</v>
      </c>
      <c r="D48" s="27"/>
      <c r="E48" s="27"/>
      <c r="F48" s="27"/>
      <c r="G48" s="27">
        <v>5</v>
      </c>
      <c r="H48" s="27"/>
      <c r="I48" s="27">
        <v>5</v>
      </c>
      <c r="J48" s="27"/>
      <c r="K48" s="27">
        <v>130</v>
      </c>
      <c r="L48" s="27"/>
      <c r="M48" s="28">
        <v>140</v>
      </c>
    </row>
    <row r="49" spans="1:13" x14ac:dyDescent="0.25">
      <c r="A49" s="24"/>
      <c r="B49" s="57"/>
      <c r="C49" s="51" t="s">
        <v>17</v>
      </c>
      <c r="D49" s="25"/>
      <c r="E49" s="25"/>
      <c r="F49" s="25"/>
      <c r="G49" s="25">
        <v>305</v>
      </c>
      <c r="H49" s="25"/>
      <c r="I49" s="25">
        <v>305</v>
      </c>
      <c r="J49" s="25"/>
      <c r="K49" s="25">
        <v>7930</v>
      </c>
      <c r="L49" s="25"/>
      <c r="M49" s="26">
        <v>8540</v>
      </c>
    </row>
    <row r="50" spans="1:13" x14ac:dyDescent="0.25">
      <c r="A50" s="29" t="s">
        <v>43</v>
      </c>
      <c r="B50" s="30"/>
      <c r="C50" s="31"/>
      <c r="D50" s="32">
        <f t="shared" ref="D50:M51" si="2">+D24+D26+D28+D30+D32+D34+D36+D38+D40+D42+D44+D46+D48</f>
        <v>4619</v>
      </c>
      <c r="E50" s="32">
        <f t="shared" si="2"/>
        <v>596</v>
      </c>
      <c r="F50" s="32">
        <f t="shared" si="2"/>
        <v>9003</v>
      </c>
      <c r="G50" s="32">
        <f t="shared" si="2"/>
        <v>3356</v>
      </c>
      <c r="H50" s="32">
        <f t="shared" si="2"/>
        <v>999</v>
      </c>
      <c r="I50" s="32">
        <f t="shared" si="2"/>
        <v>5056</v>
      </c>
      <c r="J50" s="32">
        <f t="shared" si="2"/>
        <v>8361</v>
      </c>
      <c r="K50" s="32">
        <f t="shared" si="2"/>
        <v>1991</v>
      </c>
      <c r="L50" s="32">
        <f t="shared" si="2"/>
        <v>0</v>
      </c>
      <c r="M50" s="32">
        <f t="shared" si="2"/>
        <v>33981</v>
      </c>
    </row>
    <row r="51" spans="1:13" x14ac:dyDescent="0.25">
      <c r="A51" s="33" t="s">
        <v>44</v>
      </c>
      <c r="B51" s="34"/>
      <c r="C51" s="35"/>
      <c r="D51" s="20">
        <f t="shared" si="2"/>
        <v>424331.94000000058</v>
      </c>
      <c r="E51" s="20">
        <f t="shared" si="2"/>
        <v>133430.51999999996</v>
      </c>
      <c r="F51" s="20">
        <f t="shared" si="2"/>
        <v>883410.01999999955</v>
      </c>
      <c r="G51" s="20">
        <f t="shared" si="2"/>
        <v>319702.97000000003</v>
      </c>
      <c r="H51" s="20">
        <f t="shared" si="2"/>
        <v>104587.59999999999</v>
      </c>
      <c r="I51" s="20">
        <f t="shared" si="2"/>
        <v>593070.04000000143</v>
      </c>
      <c r="J51" s="20">
        <f t="shared" si="2"/>
        <v>989386.93999998807</v>
      </c>
      <c r="K51" s="20">
        <f t="shared" si="2"/>
        <v>203528.4</v>
      </c>
      <c r="L51" s="20">
        <f t="shared" si="2"/>
        <v>0</v>
      </c>
      <c r="M51" s="20">
        <f t="shared" si="2"/>
        <v>3651448.4299999895</v>
      </c>
    </row>
    <row r="52" spans="1:13" s="46" customFormat="1" ht="15.75" x14ac:dyDescent="0.25">
      <c r="A52" s="36" t="s">
        <v>45</v>
      </c>
      <c r="B52" s="37" t="s">
        <v>46</v>
      </c>
      <c r="C52" s="37"/>
      <c r="D52" s="47"/>
      <c r="E52" s="47"/>
      <c r="F52" s="47">
        <v>4107</v>
      </c>
      <c r="G52" s="47"/>
      <c r="H52" s="47"/>
      <c r="I52" s="47">
        <v>3343</v>
      </c>
      <c r="J52" s="47"/>
      <c r="K52" s="47"/>
      <c r="L52" s="47"/>
      <c r="M52" s="47">
        <f>SUM(D52:L52)</f>
        <v>7450</v>
      </c>
    </row>
    <row r="53" spans="1:13" s="46" customFormat="1" ht="15.75" x14ac:dyDescent="0.25">
      <c r="A53" s="38"/>
      <c r="B53" s="39" t="s">
        <v>47</v>
      </c>
      <c r="C53" s="39"/>
      <c r="D53" s="40"/>
      <c r="E53" s="40"/>
      <c r="F53" s="40">
        <v>123210</v>
      </c>
      <c r="G53" s="40"/>
      <c r="H53" s="40"/>
      <c r="I53" s="40">
        <v>15043.5</v>
      </c>
      <c r="J53" s="40"/>
      <c r="K53" s="40"/>
      <c r="L53" s="40"/>
      <c r="M53" s="40">
        <f>SUM(D53:L53)</f>
        <v>138253.5</v>
      </c>
    </row>
    <row r="54" spans="1:13" s="46" customFormat="1" x14ac:dyDescent="0.25">
      <c r="B54" s="59"/>
      <c r="C54" s="60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s="46" customFormat="1" ht="15.75" x14ac:dyDescent="0.25">
      <c r="A55" s="61" t="s">
        <v>48</v>
      </c>
      <c r="B55" s="62"/>
      <c r="C55" s="63"/>
      <c r="D55" s="47">
        <f t="shared" ref="D55:M56" si="3">D22+D50</f>
        <v>44215</v>
      </c>
      <c r="E55" s="47">
        <f t="shared" si="3"/>
        <v>24136</v>
      </c>
      <c r="F55" s="47">
        <f t="shared" si="3"/>
        <v>38028</v>
      </c>
      <c r="G55" s="42">
        <f t="shared" si="3"/>
        <v>16592</v>
      </c>
      <c r="H55" s="47">
        <f t="shared" si="3"/>
        <v>5952</v>
      </c>
      <c r="I55" s="47">
        <f t="shared" si="3"/>
        <v>40244</v>
      </c>
      <c r="J55" s="47">
        <f t="shared" si="3"/>
        <v>40327</v>
      </c>
      <c r="K55" s="47">
        <f t="shared" si="3"/>
        <v>18196</v>
      </c>
      <c r="L55" s="47">
        <f t="shared" si="3"/>
        <v>7029</v>
      </c>
      <c r="M55" s="47">
        <f t="shared" si="3"/>
        <v>234719</v>
      </c>
    </row>
    <row r="56" spans="1:13" s="46" customFormat="1" ht="15.75" x14ac:dyDescent="0.25">
      <c r="A56" s="64" t="s">
        <v>49</v>
      </c>
      <c r="B56" s="65"/>
      <c r="C56" s="66"/>
      <c r="D56" s="40">
        <f t="shared" si="3"/>
        <v>2876164.5000000033</v>
      </c>
      <c r="E56" s="40">
        <f t="shared" si="3"/>
        <v>1172698.82</v>
      </c>
      <c r="F56" s="40">
        <f t="shared" si="3"/>
        <v>2773587.6399999997</v>
      </c>
      <c r="G56" s="40">
        <f t="shared" si="3"/>
        <v>1207143.8900000001</v>
      </c>
      <c r="H56" s="40">
        <f t="shared" si="3"/>
        <v>602833.6</v>
      </c>
      <c r="I56" s="40">
        <f t="shared" si="3"/>
        <v>2504629.9600000014</v>
      </c>
      <c r="J56" s="40">
        <f t="shared" si="3"/>
        <v>2549628.3999999901</v>
      </c>
      <c r="K56" s="40">
        <f t="shared" si="3"/>
        <v>1227014.72</v>
      </c>
      <c r="L56" s="40">
        <f t="shared" si="3"/>
        <v>608719</v>
      </c>
      <c r="M56" s="40">
        <f t="shared" si="3"/>
        <v>15522420.529999994</v>
      </c>
    </row>
    <row r="57" spans="1:13" s="46" customFormat="1" x14ac:dyDescent="0.25">
      <c r="B57" s="59"/>
      <c r="C57" s="60"/>
      <c r="D57" s="41"/>
      <c r="E57" s="41"/>
      <c r="F57" s="41"/>
      <c r="G57" s="41"/>
      <c r="H57" s="41"/>
      <c r="I57" s="41"/>
      <c r="J57" s="41"/>
      <c r="K57" s="41"/>
      <c r="L57" s="41"/>
      <c r="M57" s="41"/>
    </row>
  </sheetData>
  <mergeCells count="14">
    <mergeCell ref="A55:C55"/>
    <mergeCell ref="A56:C56"/>
    <mergeCell ref="A24:A49"/>
    <mergeCell ref="A50:C50"/>
    <mergeCell ref="A51:C51"/>
    <mergeCell ref="A52:A53"/>
    <mergeCell ref="B52:C52"/>
    <mergeCell ref="B53:C53"/>
    <mergeCell ref="A1:L1"/>
    <mergeCell ref="A2:L2"/>
    <mergeCell ref="A4:B4"/>
    <mergeCell ref="A5:A21"/>
    <mergeCell ref="A22:C22"/>
    <mergeCell ref="A23:C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PDG por area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 GARCIA, ROSARIO AURORA</dc:creator>
  <cp:lastModifiedBy>ROS GARCIA, ROSARIO AURORA</cp:lastModifiedBy>
  <dcterms:created xsi:type="dcterms:W3CDTF">2017-07-25T11:16:56Z</dcterms:created>
  <dcterms:modified xsi:type="dcterms:W3CDTF">2017-07-25T11:22:31Z</dcterms:modified>
</cp:coreProperties>
</file>