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7" i="1"/>
  <c r="D27"/>
  <c r="D20"/>
  <c r="D25"/>
  <c r="D24"/>
  <c r="B23"/>
  <c r="D23" s="1"/>
  <c r="B22"/>
  <c r="D22" s="1"/>
  <c r="B21"/>
  <c r="D21" s="1"/>
  <c r="C18"/>
  <c r="B18"/>
  <c r="D11"/>
  <c r="B20" l="1"/>
  <c r="D17" l="1"/>
  <c r="D16"/>
  <c r="D15"/>
  <c r="D14"/>
  <c r="D13"/>
  <c r="D12"/>
  <c r="D18" s="1"/>
  <c r="D8"/>
  <c r="D7"/>
  <c r="B9"/>
  <c r="B5" s="1"/>
  <c r="B27" s="1"/>
  <c r="C9"/>
  <c r="C5" s="1"/>
  <c r="D6" l="1"/>
  <c r="D9" s="1"/>
  <c r="D5" l="1"/>
</calcChain>
</file>

<file path=xl/sharedStrings.xml><?xml version="1.0" encoding="utf-8"?>
<sst xmlns="http://schemas.openxmlformats.org/spreadsheetml/2006/main" count="24" uniqueCount="24">
  <si>
    <t>Inversiones Centros en Gestión</t>
  </si>
  <si>
    <t>Propiedad Industrial</t>
  </si>
  <si>
    <t>Aplicaciones Informáticas</t>
  </si>
  <si>
    <t>Total Inmovilizado Intangible:</t>
  </si>
  <si>
    <t>Coste Adquisición</t>
  </si>
  <si>
    <t>Amortización</t>
  </si>
  <si>
    <t>Valor Neto Contable</t>
  </si>
  <si>
    <t>Construcciones</t>
  </si>
  <si>
    <t>Otras instalaciones</t>
  </si>
  <si>
    <t>Mobiliario</t>
  </si>
  <si>
    <t>Equipos Proceso Información</t>
  </si>
  <si>
    <t>Otro Inmovilizado Material</t>
  </si>
  <si>
    <t>Total Inmovilizado Material:</t>
  </si>
  <si>
    <t>INMOVILIZADO:</t>
  </si>
  <si>
    <t>Terrenos y bienes naturales</t>
  </si>
  <si>
    <t>Maquinaria e Instalaciones técnicas</t>
  </si>
  <si>
    <t>OTROS BIENES Y DERECHOS:</t>
  </si>
  <si>
    <t>Fianzas constituidas</t>
  </si>
  <si>
    <t>Clientes y deudores</t>
  </si>
  <si>
    <t>Hacienda Pública deudora</t>
  </si>
  <si>
    <t>Caja</t>
  </si>
  <si>
    <t>Bancos</t>
  </si>
  <si>
    <t>TOTAL BIENES Y DERECHOS:</t>
  </si>
  <si>
    <t>INVENTARIO DE BIENES Y DERECHOS ICA EN FECHA 31/12/2015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</si>
</sst>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0" xfId="0" applyFont="1"/>
    <xf numFmtId="164" fontId="4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10" xfId="0" applyNumberFormat="1" applyFont="1" applyBorder="1" applyAlignment="1">
      <alignment horizontal="right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2" borderId="12" xfId="0" applyNumberFormat="1" applyFont="1" applyFill="1" applyBorder="1"/>
    <xf numFmtId="164" fontId="2" fillId="2" borderId="8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/>
    <xf numFmtId="164" fontId="2" fillId="2" borderId="22" xfId="0" applyNumberFormat="1" applyFont="1" applyFill="1" applyBorder="1"/>
    <xf numFmtId="164" fontId="2" fillId="2" borderId="23" xfId="0" applyNumberFormat="1" applyFont="1" applyFill="1" applyBorder="1"/>
    <xf numFmtId="164" fontId="2" fillId="2" borderId="24" xfId="0" applyNumberFormat="1" applyFont="1" applyFill="1" applyBorder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18" sqref="H18"/>
    </sheetView>
  </sheetViews>
  <sheetFormatPr baseColWidth="10" defaultRowHeight="15"/>
  <cols>
    <col min="1" max="1" width="29" customWidth="1"/>
    <col min="2" max="4" width="18.28515625" customWidth="1"/>
  </cols>
  <sheetData>
    <row r="1" spans="1:6" ht="18.75">
      <c r="A1" s="33" t="s">
        <v>23</v>
      </c>
      <c r="B1" s="33"/>
      <c r="C1" s="33"/>
      <c r="D1" s="33"/>
    </row>
    <row r="3" spans="1:6" ht="15.75" thickBot="1"/>
    <row r="4" spans="1:6" ht="16.5" thickTop="1" thickBot="1">
      <c r="A4" s="1"/>
      <c r="B4" s="2" t="s">
        <v>4</v>
      </c>
      <c r="C4" s="3" t="s">
        <v>5</v>
      </c>
      <c r="D4" s="4" t="s">
        <v>6</v>
      </c>
      <c r="E4" s="5"/>
      <c r="F4" s="5"/>
    </row>
    <row r="5" spans="1:6" ht="15.75" thickTop="1">
      <c r="A5" s="16" t="s">
        <v>13</v>
      </c>
      <c r="B5" s="17">
        <f>+B9+B18</f>
        <v>38658628.039999999</v>
      </c>
      <c r="C5" s="26">
        <f>+C9+C18</f>
        <v>-3576623.9399999995</v>
      </c>
      <c r="D5" s="27">
        <f>+D9+D18</f>
        <v>35082004.099999994</v>
      </c>
      <c r="E5" s="5"/>
      <c r="F5" s="5"/>
    </row>
    <row r="6" spans="1:6">
      <c r="A6" s="6" t="s">
        <v>0</v>
      </c>
      <c r="B6" s="9">
        <v>1493962.88</v>
      </c>
      <c r="C6" s="7">
        <v>0</v>
      </c>
      <c r="D6" s="8">
        <f t="shared" ref="D6:D8" si="0">+B6+C6</f>
        <v>1493962.88</v>
      </c>
      <c r="E6" s="5"/>
      <c r="F6" s="5"/>
    </row>
    <row r="7" spans="1:6">
      <c r="A7" s="6" t="s">
        <v>1</v>
      </c>
      <c r="B7" s="9">
        <v>72402.009999999995</v>
      </c>
      <c r="C7" s="7">
        <v>-62368.89</v>
      </c>
      <c r="D7" s="8">
        <f t="shared" si="0"/>
        <v>10033.119999999995</v>
      </c>
      <c r="E7" s="5"/>
      <c r="F7" s="5"/>
    </row>
    <row r="8" spans="1:6">
      <c r="A8" s="6" t="s">
        <v>2</v>
      </c>
      <c r="B8" s="9">
        <v>96527.98</v>
      </c>
      <c r="C8" s="7">
        <v>-92273.72</v>
      </c>
      <c r="D8" s="8">
        <f t="shared" si="0"/>
        <v>4254.2599999999948</v>
      </c>
      <c r="E8" s="5"/>
      <c r="F8" s="5"/>
    </row>
    <row r="9" spans="1:6">
      <c r="A9" s="10" t="s">
        <v>3</v>
      </c>
      <c r="B9" s="11">
        <f>SUM(B6:B8)</f>
        <v>1662892.8699999999</v>
      </c>
      <c r="C9" s="11">
        <f>SUM(C6:C8)</f>
        <v>-154642.60999999999</v>
      </c>
      <c r="D9" s="12">
        <f>SUM(D6:D8)</f>
        <v>1508250.26</v>
      </c>
      <c r="E9" s="5"/>
      <c r="F9" s="5"/>
    </row>
    <row r="10" spans="1:6">
      <c r="A10" s="10"/>
      <c r="B10" s="11"/>
      <c r="C10" s="13"/>
      <c r="D10" s="12"/>
      <c r="E10" s="5"/>
      <c r="F10" s="5"/>
    </row>
    <row r="11" spans="1:6">
      <c r="A11" s="14" t="s">
        <v>14</v>
      </c>
      <c r="B11" s="15">
        <v>10118340.560000001</v>
      </c>
      <c r="C11" s="7">
        <v>0</v>
      </c>
      <c r="D11" s="8">
        <f t="shared" ref="D11:D17" si="1">+B11+C11</f>
        <v>10118340.560000001</v>
      </c>
      <c r="E11" s="5"/>
      <c r="F11" s="5"/>
    </row>
    <row r="12" spans="1:6">
      <c r="A12" s="14" t="s">
        <v>7</v>
      </c>
      <c r="B12" s="15">
        <v>23068286.219999999</v>
      </c>
      <c r="C12" s="7">
        <v>-416745.55</v>
      </c>
      <c r="D12" s="8">
        <f t="shared" si="1"/>
        <v>22651540.669999998</v>
      </c>
      <c r="E12" s="5"/>
      <c r="F12" s="5"/>
    </row>
    <row r="13" spans="1:6">
      <c r="A13" s="14" t="s">
        <v>15</v>
      </c>
      <c r="B13" s="15">
        <v>597600.39</v>
      </c>
      <c r="C13" s="7">
        <v>-392455.83</v>
      </c>
      <c r="D13" s="8">
        <f t="shared" si="1"/>
        <v>205144.56</v>
      </c>
      <c r="E13" s="5"/>
      <c r="F13" s="5"/>
    </row>
    <row r="14" spans="1:6">
      <c r="A14" s="14" t="s">
        <v>8</v>
      </c>
      <c r="B14" s="15">
        <v>1493407.95</v>
      </c>
      <c r="C14" s="7">
        <v>-1141168.92</v>
      </c>
      <c r="D14" s="8">
        <f t="shared" si="1"/>
        <v>352239.03</v>
      </c>
      <c r="E14" s="5"/>
      <c r="F14" s="5"/>
    </row>
    <row r="15" spans="1:6">
      <c r="A15" s="14" t="s">
        <v>9</v>
      </c>
      <c r="B15" s="15">
        <v>467021.69</v>
      </c>
      <c r="C15" s="7">
        <v>-357672.34</v>
      </c>
      <c r="D15" s="8">
        <f t="shared" si="1"/>
        <v>109349.34999999998</v>
      </c>
      <c r="E15" s="5"/>
      <c r="F15" s="5"/>
    </row>
    <row r="16" spans="1:6">
      <c r="A16" s="14" t="s">
        <v>10</v>
      </c>
      <c r="B16" s="15">
        <v>220168.33</v>
      </c>
      <c r="C16" s="7">
        <v>-213290.57</v>
      </c>
      <c r="D16" s="8">
        <f t="shared" si="1"/>
        <v>6877.7599999999802</v>
      </c>
      <c r="E16" s="5"/>
      <c r="F16" s="5"/>
    </row>
    <row r="17" spans="1:6">
      <c r="A17" s="14" t="s">
        <v>11</v>
      </c>
      <c r="B17" s="15">
        <v>1030910.03</v>
      </c>
      <c r="C17" s="7">
        <v>-900648.12</v>
      </c>
      <c r="D17" s="8">
        <f t="shared" si="1"/>
        <v>130261.91000000003</v>
      </c>
      <c r="E17" s="5"/>
      <c r="F17" s="5"/>
    </row>
    <row r="18" spans="1:6">
      <c r="A18" s="10" t="s">
        <v>12</v>
      </c>
      <c r="B18" s="11">
        <f>SUM(B11:B17)</f>
        <v>36995735.170000002</v>
      </c>
      <c r="C18" s="11">
        <f>SUM(C11:C17)</f>
        <v>-3421981.3299999996</v>
      </c>
      <c r="D18" s="12">
        <f>SUM(D11:D17)</f>
        <v>33573753.839999996</v>
      </c>
      <c r="E18" s="5"/>
      <c r="F18" s="5"/>
    </row>
    <row r="19" spans="1:6">
      <c r="A19" s="18"/>
      <c r="B19" s="19"/>
      <c r="C19" s="20"/>
      <c r="D19" s="21"/>
      <c r="E19" s="5"/>
      <c r="F19" s="5"/>
    </row>
    <row r="20" spans="1:6">
      <c r="A20" s="22" t="s">
        <v>16</v>
      </c>
      <c r="B20" s="23">
        <f>SUM(B21:B25)</f>
        <v>2994205.91</v>
      </c>
      <c r="C20" s="24">
        <v>0</v>
      </c>
      <c r="D20" s="25">
        <f>+B20+C20</f>
        <v>2994205.91</v>
      </c>
      <c r="E20" s="5"/>
      <c r="F20" s="5"/>
    </row>
    <row r="21" spans="1:6">
      <c r="A21" s="6" t="s">
        <v>17</v>
      </c>
      <c r="B21" s="9">
        <f>26431.5+42.37</f>
        <v>26473.87</v>
      </c>
      <c r="C21" s="7"/>
      <c r="D21" s="8">
        <f t="shared" ref="D21:D25" si="2">+B21+C21</f>
        <v>26473.87</v>
      </c>
      <c r="E21" s="5"/>
      <c r="F21" s="5"/>
    </row>
    <row r="22" spans="1:6">
      <c r="A22" s="6" t="s">
        <v>18</v>
      </c>
      <c r="B22" s="9">
        <f>218942.44+95150.5+5510.82+3163.79+24728.68</f>
        <v>347496.23</v>
      </c>
      <c r="C22" s="7"/>
      <c r="D22" s="8">
        <f t="shared" si="2"/>
        <v>347496.23</v>
      </c>
      <c r="E22" s="5"/>
      <c r="F22" s="5"/>
    </row>
    <row r="23" spans="1:6">
      <c r="A23" s="6" t="s">
        <v>19</v>
      </c>
      <c r="B23" s="9">
        <f>1990734.53+973.21+80.03</f>
        <v>1991787.77</v>
      </c>
      <c r="C23" s="7"/>
      <c r="D23" s="8">
        <f t="shared" si="2"/>
        <v>1991787.77</v>
      </c>
      <c r="E23" s="5"/>
      <c r="F23" s="5"/>
    </row>
    <row r="24" spans="1:6">
      <c r="A24" s="6" t="s">
        <v>20</v>
      </c>
      <c r="B24" s="9">
        <v>37328.93</v>
      </c>
      <c r="C24" s="7"/>
      <c r="D24" s="8">
        <f t="shared" si="2"/>
        <v>37328.93</v>
      </c>
      <c r="E24" s="5"/>
      <c r="F24" s="5"/>
    </row>
    <row r="25" spans="1:6">
      <c r="A25" s="6" t="s">
        <v>21</v>
      </c>
      <c r="B25" s="9">
        <v>591119.11</v>
      </c>
      <c r="C25" s="7"/>
      <c r="D25" s="8">
        <f t="shared" si="2"/>
        <v>591119.11</v>
      </c>
      <c r="E25" s="5"/>
      <c r="F25" s="5"/>
    </row>
    <row r="26" spans="1:6">
      <c r="A26" s="10"/>
      <c r="B26" s="11"/>
      <c r="C26" s="11"/>
      <c r="D26" s="12"/>
      <c r="E26" s="5"/>
      <c r="F26" s="5"/>
    </row>
    <row r="27" spans="1:6" ht="15.75" thickBot="1">
      <c r="A27" s="28" t="s">
        <v>22</v>
      </c>
      <c r="B27" s="29">
        <f>+B5+B20</f>
        <v>41652833.950000003</v>
      </c>
      <c r="C27" s="30">
        <f>+C5+C20</f>
        <v>-3576623.9399999995</v>
      </c>
      <c r="D27" s="31">
        <f>+D5+D20</f>
        <v>38076210.00999999</v>
      </c>
      <c r="E27" s="5"/>
      <c r="F27" s="5"/>
    </row>
    <row r="28" spans="1:6" ht="15.75" thickTop="1">
      <c r="A28" s="5"/>
      <c r="B28" s="32"/>
      <c r="C28" s="5"/>
      <c r="D28" s="5"/>
      <c r="E28" s="5"/>
      <c r="F28" s="5"/>
    </row>
    <row r="29" spans="1:6">
      <c r="A29" s="5"/>
      <c r="B29" s="32"/>
      <c r="C29" s="5"/>
      <c r="D29" s="32"/>
      <c r="E29" s="5"/>
      <c r="F29" s="5"/>
    </row>
    <row r="30" spans="1:6">
      <c r="A30" s="5"/>
      <c r="B30" s="32"/>
      <c r="C30" s="5"/>
      <c r="D30" s="32"/>
      <c r="E30" s="5"/>
      <c r="F30" s="5"/>
    </row>
    <row r="31" spans="1:6">
      <c r="A31" s="5"/>
      <c r="B31" s="32"/>
      <c r="C31" s="5"/>
      <c r="D31" s="32"/>
      <c r="E31" s="5"/>
      <c r="F31" s="5"/>
    </row>
    <row r="32" spans="1:6">
      <c r="A32" s="5"/>
      <c r="B32" s="32"/>
      <c r="C32" s="5"/>
      <c r="D32" s="5"/>
      <c r="E32" s="5"/>
      <c r="F32" s="5"/>
    </row>
    <row r="33" spans="1:6">
      <c r="A33" s="5"/>
      <c r="B33" s="32"/>
      <c r="C33" s="5"/>
      <c r="D33" s="5"/>
      <c r="E33" s="5"/>
      <c r="F33" s="5"/>
    </row>
    <row r="34" spans="1:6">
      <c r="A34" s="5"/>
      <c r="B34" s="32"/>
      <c r="C34" s="5"/>
      <c r="D34" s="5"/>
      <c r="E34" s="5"/>
      <c r="F34" s="5"/>
    </row>
    <row r="35" spans="1:6">
      <c r="A35" s="5"/>
      <c r="B35" s="32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apg58l</dc:creator>
  <cp:lastModifiedBy>apg58l</cp:lastModifiedBy>
  <dcterms:created xsi:type="dcterms:W3CDTF">2016-05-11T08:46:47Z</dcterms:created>
  <dcterms:modified xsi:type="dcterms:W3CDTF">2016-06-01T11:27:27Z</dcterms:modified>
</cp:coreProperties>
</file>