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13-3-c-Entes y organismos\SMS\Conciertos SMS\"/>
    </mc:Choice>
  </mc:AlternateContent>
  <bookViews>
    <workbookView xWindow="0" yWindow="0" windowWidth="19200" windowHeight="11595"/>
  </bookViews>
  <sheets>
    <sheet name="PQ x CC y Area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0" i="1" l="1"/>
  <c r="D80" i="1"/>
  <c r="M53" i="1"/>
  <c r="D53" i="1"/>
  <c r="M38" i="1"/>
  <c r="D38" i="1"/>
</calcChain>
</file>

<file path=xl/sharedStrings.xml><?xml version="1.0" encoding="utf-8"?>
<sst xmlns="http://schemas.openxmlformats.org/spreadsheetml/2006/main" count="145" uniqueCount="42">
  <si>
    <t>PROCEDIMIENTOS QUIRURGICOS REALIZADOS EN CC Y AREAS</t>
  </si>
  <si>
    <t xml:space="preserve"> FACTURACION DEL AÑO 2017</t>
  </si>
  <si>
    <t>LISTA DE ESPERA QUIRURGICA</t>
  </si>
  <si>
    <t>Servicio</t>
  </si>
  <si>
    <t>Medios</t>
  </si>
  <si>
    <t>Nº Procedimientos Q    Importe</t>
  </si>
  <si>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</si>
  <si>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</si>
  <si>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</si>
  <si>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</si>
  <si>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</si>
  <si>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</si>
  <si>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</si>
  <si>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</si>
  <si>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Área 9</t>
  </si>
  <si>
    <t>SMS</t>
  </si>
  <si>
    <t>C.M. VIRGEN ALCAZAR</t>
  </si>
  <si>
    <t>Medios CC</t>
  </si>
  <si>
    <t>Nº de pacientes</t>
  </si>
  <si>
    <t>Nº de Procedimientos</t>
  </si>
  <si>
    <t>Importe</t>
  </si>
  <si>
    <t>Medios SMS</t>
  </si>
  <si>
    <t>C.M. VIRGEN CARIDAD-CTG.</t>
  </si>
  <si>
    <t>CL. BERNAL CARAV.</t>
  </si>
  <si>
    <t>CL. SAN JOSÉ</t>
  </si>
  <si>
    <t>H. MESA DEL CASTILLO</t>
  </si>
  <si>
    <t>H. MOLINA</t>
  </si>
  <si>
    <t>H. P. SOCORRO</t>
  </si>
  <si>
    <t>H. QUIRÓN</t>
  </si>
  <si>
    <t>TOTAL Nº DE PACIENTES (Lista de espera quirurgica)</t>
  </si>
  <si>
    <t>TOTAL Nº DE PROCEDIMIENTOS (Lista de espera quirurgica)</t>
  </si>
  <si>
    <t>TOTAL IMPORTE (Lista de espera quirurgica)</t>
  </si>
  <si>
    <t>PROCEDIMIENTOS QUIRURGICOS URGENCIAS</t>
  </si>
  <si>
    <t>Nº Procedimientos Q/ Importe</t>
  </si>
  <si>
    <t>TOTAL Nº DE PACIENTES (Intervenciones urgentes)</t>
  </si>
  <si>
    <t>TOTAL Nº DE PROCEDIMIENTOS (Intervenciones urgentes)</t>
  </si>
  <si>
    <t>TOTAL IMPORTE (Intervenciones urgentes)</t>
  </si>
  <si>
    <t xml:space="preserve">RESUMEN PROCEDIMIENTOS QUIRURGICOS </t>
  </si>
  <si>
    <t>TOTAL Nº DE PACIENTES (LEQ + URG)</t>
  </si>
  <si>
    <t>TOTAL Nº DE PROCEDIMIENTOS (LEQ + URG)</t>
  </si>
  <si>
    <t>TOTAL IMPORTE (LEQ + URG)</t>
  </si>
  <si>
    <t>Restado en H. de Molina 242 sedaciones (Ene-Dic)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</si>
</sst>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/>
    <xf numFmtId="0" fontId="5" fillId="2" borderId="3" xfId="0" applyFont="1" applyFill="1" applyBorder="1" applyAlignment="1"/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3" borderId="6" xfId="0" applyFill="1" applyBorder="1" applyAlignment="1">
      <alignment horizontal="left"/>
    </xf>
    <xf numFmtId="164" fontId="0" fillId="3" borderId="7" xfId="1" applyNumberFormat="1" applyFont="1" applyFill="1" applyBorder="1"/>
    <xf numFmtId="164" fontId="0" fillId="3" borderId="6" xfId="1" applyNumberFormat="1" applyFont="1" applyFill="1" applyBorder="1"/>
    <xf numFmtId="0" fontId="0" fillId="0" borderId="8" xfId="0" applyBorder="1" applyAlignment="1">
      <alignment horizontal="center" vertical="center" wrapText="1"/>
    </xf>
    <xf numFmtId="0" fontId="0" fillId="0" borderId="8" xfId="0" applyBorder="1"/>
    <xf numFmtId="0" fontId="0" fillId="4" borderId="8" xfId="0" applyFill="1" applyBorder="1" applyAlignment="1">
      <alignment horizontal="left"/>
    </xf>
    <xf numFmtId="164" fontId="0" fillId="4" borderId="0" xfId="1" applyNumberFormat="1" applyFont="1" applyFill="1" applyBorder="1"/>
    <xf numFmtId="164" fontId="0" fillId="4" borderId="8" xfId="1" applyNumberFormat="1" applyFont="1" applyFill="1" applyBorder="1"/>
    <xf numFmtId="44" fontId="0" fillId="0" borderId="8" xfId="0" applyNumberFormat="1" applyBorder="1" applyAlignment="1">
      <alignment horizontal="left"/>
    </xf>
    <xf numFmtId="44" fontId="0" fillId="0" borderId="0" xfId="0" applyNumberFormat="1" applyBorder="1"/>
    <xf numFmtId="44" fontId="0" fillId="0" borderId="8" xfId="0" applyNumberFormat="1" applyBorder="1"/>
    <xf numFmtId="0" fontId="0" fillId="0" borderId="8" xfId="0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9" xfId="0" applyBorder="1"/>
    <xf numFmtId="44" fontId="0" fillId="0" borderId="9" xfId="0" applyNumberFormat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64" fontId="6" fillId="3" borderId="11" xfId="1" applyNumberFormat="1" applyFont="1" applyFill="1" applyBorder="1"/>
    <xf numFmtId="164" fontId="6" fillId="3" borderId="12" xfId="1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4" fontId="6" fillId="4" borderId="0" xfId="1" applyNumberFormat="1" applyFont="1" applyFill="1" applyBorder="1"/>
    <xf numFmtId="164" fontId="6" fillId="4" borderId="13" xfId="1" applyNumberFormat="1" applyFont="1" applyFill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6" fillId="0" borderId="15" xfId="0" applyNumberFormat="1" applyFont="1" applyBorder="1"/>
    <xf numFmtId="44" fontId="6" fillId="0" borderId="16" xfId="0" applyNumberFormat="1" applyFont="1" applyBorder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Fill="1"/>
    <xf numFmtId="0" fontId="5" fillId="2" borderId="17" xfId="0" applyFont="1" applyFill="1" applyBorder="1" applyAlignment="1"/>
    <xf numFmtId="0" fontId="5" fillId="2" borderId="7" xfId="0" applyFont="1" applyFill="1" applyBorder="1" applyAlignment="1"/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" fontId="0" fillId="3" borderId="6" xfId="0" applyNumberFormat="1" applyFill="1" applyBorder="1" applyAlignment="1">
      <alignment horizontal="left"/>
    </xf>
    <xf numFmtId="1" fontId="0" fillId="4" borderId="8" xfId="0" applyNumberFormat="1" applyFill="1" applyBorder="1" applyAlignment="1">
      <alignment horizontal="left"/>
    </xf>
    <xf numFmtId="0" fontId="0" fillId="0" borderId="19" xfId="0" applyBorder="1"/>
    <xf numFmtId="44" fontId="0" fillId="0" borderId="19" xfId="0" applyNumberFormat="1" applyBorder="1" applyAlignment="1">
      <alignment horizontal="left"/>
    </xf>
    <xf numFmtId="164" fontId="6" fillId="3" borderId="20" xfId="1" applyNumberFormat="1" applyFont="1" applyFill="1" applyBorder="1"/>
    <xf numFmtId="164" fontId="6" fillId="4" borderId="21" xfId="1" applyNumberFormat="1" applyFont="1" applyFill="1" applyBorder="1"/>
    <xf numFmtId="44" fontId="6" fillId="0" borderId="22" xfId="0" applyNumberFormat="1" applyFont="1" applyBorder="1"/>
    <xf numFmtId="44" fontId="6" fillId="0" borderId="15" xfId="0" applyNumberFormat="1" applyFont="1" applyFill="1" applyBorder="1"/>
    <xf numFmtId="44" fontId="6" fillId="0" borderId="22" xfId="0" applyNumberFormat="1" applyFont="1" applyFill="1" applyBorder="1"/>
    <xf numFmtId="0" fontId="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workbookViewId="0">
      <selection activeCell="A2" sqref="A2:L2"/>
    </sheetView>
  </sheetViews>
  <sheetFormatPr baseColWidth="10" defaultRowHeight="15" x14ac:dyDescent="0.25"/>
  <cols>
    <col min="1" max="1" width="17.42578125" customWidth="1"/>
    <col min="2" max="2" width="11.5703125" customWidth="1"/>
    <col min="3" max="3" width="18.85546875" bestFit="1" customWidth="1"/>
    <col min="4" max="4" width="19.140625" customWidth="1"/>
    <col min="5" max="13" width="16.28515625" customWidth="1"/>
    <col min="14" max="14" width="15.7109375" bestFit="1" customWidth="1"/>
    <col min="15" max="15" width="18.140625" bestFit="1" customWidth="1"/>
    <col min="16" max="16" width="17" bestFit="1" customWidth="1"/>
    <col min="17" max="17" width="15.7109375" bestFit="1" customWidth="1"/>
    <col min="18" max="18" width="18.140625" bestFit="1" customWidth="1"/>
    <col min="19" max="19" width="17" bestFit="1" customWidth="1"/>
    <col min="20" max="20" width="15.7109375" bestFit="1" customWidth="1"/>
    <col min="21" max="21" width="18.140625" bestFit="1" customWidth="1"/>
    <col min="22" max="22" width="17" bestFit="1" customWidth="1"/>
    <col min="23" max="23" width="15.7109375" bestFit="1" customWidth="1"/>
    <col min="24" max="24" width="18.140625" bestFit="1" customWidth="1"/>
    <col min="25" max="25" width="17" bestFit="1" customWidth="1"/>
    <col min="26" max="26" width="15.7109375" bestFit="1" customWidth="1"/>
    <col min="27" max="27" width="18.140625" bestFit="1" customWidth="1"/>
    <col min="28" max="28" width="17" bestFit="1" customWidth="1"/>
    <col min="29" max="29" width="15.7109375" bestFit="1" customWidth="1"/>
    <col min="30" max="30" width="23.140625" bestFit="1" customWidth="1"/>
    <col min="31" max="31" width="22" bestFit="1" customWidth="1"/>
    <col min="32" max="32" width="20.7109375" bestFit="1" customWidth="1"/>
  </cols>
  <sheetData>
    <row r="1" spans="1:13" ht="20.45" customHeight="1" x14ac:dyDescent="0.25"/>
    <row r="2" spans="1:13" ht="18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" x14ac:dyDescent="0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3" ht="18" x14ac:dyDescent="0.25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6.25" x14ac:dyDescent="0.25">
      <c r="A6" s="5" t="s">
        <v>3</v>
      </c>
      <c r="B6" s="6" t="s">
        <v>4</v>
      </c>
      <c r="C6" s="7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9" t="s">
        <v>15</v>
      </c>
    </row>
    <row r="7" spans="1:13" x14ac:dyDescent="0.25">
      <c r="A7" s="10" t="s">
        <v>16</v>
      </c>
      <c r="B7" s="11" t="s">
        <v>17</v>
      </c>
      <c r="C7" s="12" t="s">
        <v>18</v>
      </c>
      <c r="D7" s="13"/>
      <c r="E7" s="13"/>
      <c r="F7" s="13">
        <v>3734</v>
      </c>
      <c r="G7" s="13"/>
      <c r="H7" s="13"/>
      <c r="I7" s="13"/>
      <c r="J7" s="13"/>
      <c r="K7" s="13"/>
      <c r="L7" s="13"/>
      <c r="M7" s="14">
        <v>3734</v>
      </c>
    </row>
    <row r="8" spans="1:13" x14ac:dyDescent="0.25">
      <c r="A8" s="15"/>
      <c r="B8" s="16"/>
      <c r="C8" s="17" t="s">
        <v>19</v>
      </c>
      <c r="D8" s="18"/>
      <c r="E8" s="18"/>
      <c r="F8" s="18">
        <v>4272</v>
      </c>
      <c r="G8" s="18"/>
      <c r="H8" s="18"/>
      <c r="I8" s="18"/>
      <c r="J8" s="18"/>
      <c r="K8" s="18"/>
      <c r="L8" s="18"/>
      <c r="M8" s="19">
        <v>4272</v>
      </c>
    </row>
    <row r="9" spans="1:13" x14ac:dyDescent="0.25">
      <c r="A9" s="15"/>
      <c r="B9" s="16"/>
      <c r="C9" s="20" t="s">
        <v>20</v>
      </c>
      <c r="D9" s="21"/>
      <c r="E9" s="21"/>
      <c r="F9" s="21">
        <v>1839770.4499999764</v>
      </c>
      <c r="G9" s="21"/>
      <c r="H9" s="21"/>
      <c r="I9" s="21"/>
      <c r="J9" s="21"/>
      <c r="K9" s="21"/>
      <c r="L9" s="21"/>
      <c r="M9" s="22">
        <v>1839770.4499999764</v>
      </c>
    </row>
    <row r="10" spans="1:13" x14ac:dyDescent="0.25">
      <c r="A10" s="15"/>
      <c r="B10" s="23" t="s">
        <v>21</v>
      </c>
      <c r="C10" s="24" t="s">
        <v>18</v>
      </c>
      <c r="D10" s="13"/>
      <c r="E10" s="13"/>
      <c r="F10" s="13">
        <v>2552</v>
      </c>
      <c r="G10" s="13"/>
      <c r="H10" s="13"/>
      <c r="I10" s="13"/>
      <c r="J10" s="13"/>
      <c r="K10" s="13"/>
      <c r="L10" s="13"/>
      <c r="M10" s="14">
        <v>2552</v>
      </c>
    </row>
    <row r="11" spans="1:13" x14ac:dyDescent="0.25">
      <c r="A11" s="15"/>
      <c r="B11" s="16"/>
      <c r="C11" s="17" t="s">
        <v>19</v>
      </c>
      <c r="D11" s="18"/>
      <c r="E11" s="18"/>
      <c r="F11" s="18">
        <v>2749</v>
      </c>
      <c r="G11" s="18"/>
      <c r="H11" s="18"/>
      <c r="I11" s="18"/>
      <c r="J11" s="18"/>
      <c r="K11" s="18"/>
      <c r="L11" s="18"/>
      <c r="M11" s="19">
        <v>2749</v>
      </c>
    </row>
    <row r="12" spans="1:13" x14ac:dyDescent="0.25">
      <c r="A12" s="25"/>
      <c r="B12" s="26"/>
      <c r="C12" s="27" t="s">
        <v>20</v>
      </c>
      <c r="D12" s="21"/>
      <c r="E12" s="21"/>
      <c r="F12" s="21">
        <v>865414.06000003091</v>
      </c>
      <c r="G12" s="21"/>
      <c r="H12" s="21"/>
      <c r="I12" s="21"/>
      <c r="J12" s="21"/>
      <c r="K12" s="21"/>
      <c r="L12" s="21"/>
      <c r="M12" s="22">
        <v>865414.06000003091</v>
      </c>
    </row>
    <row r="13" spans="1:13" x14ac:dyDescent="0.25">
      <c r="A13" s="10" t="s">
        <v>22</v>
      </c>
      <c r="B13" s="11" t="s">
        <v>17</v>
      </c>
      <c r="C13" s="12" t="s">
        <v>18</v>
      </c>
      <c r="D13" s="13"/>
      <c r="E13" s="13">
        <v>1283</v>
      </c>
      <c r="F13" s="13"/>
      <c r="G13" s="13"/>
      <c r="H13" s="13"/>
      <c r="I13" s="13"/>
      <c r="J13" s="13"/>
      <c r="K13" s="13">
        <v>305</v>
      </c>
      <c r="L13" s="13"/>
      <c r="M13" s="14">
        <v>1588</v>
      </c>
    </row>
    <row r="14" spans="1:13" x14ac:dyDescent="0.25">
      <c r="A14" s="15"/>
      <c r="B14" s="16"/>
      <c r="C14" s="17" t="s">
        <v>19</v>
      </c>
      <c r="D14" s="18"/>
      <c r="E14" s="18">
        <v>1296</v>
      </c>
      <c r="F14" s="18"/>
      <c r="G14" s="18"/>
      <c r="H14" s="18"/>
      <c r="I14" s="18"/>
      <c r="J14" s="18"/>
      <c r="K14" s="18">
        <v>317</v>
      </c>
      <c r="L14" s="18"/>
      <c r="M14" s="19">
        <v>1613</v>
      </c>
    </row>
    <row r="15" spans="1:13" x14ac:dyDescent="0.25">
      <c r="A15" s="25"/>
      <c r="B15" s="26"/>
      <c r="C15" s="27" t="s">
        <v>20</v>
      </c>
      <c r="D15" s="21"/>
      <c r="E15" s="21">
        <v>851568.45000000112</v>
      </c>
      <c r="F15" s="21"/>
      <c r="G15" s="21"/>
      <c r="H15" s="21"/>
      <c r="I15" s="21"/>
      <c r="J15" s="21"/>
      <c r="K15" s="21">
        <v>117138.33000000022</v>
      </c>
      <c r="L15" s="21"/>
      <c r="M15" s="22">
        <v>968706.77999999782</v>
      </c>
    </row>
    <row r="16" spans="1:13" x14ac:dyDescent="0.25">
      <c r="A16" s="10" t="s">
        <v>23</v>
      </c>
      <c r="B16" s="11" t="s">
        <v>17</v>
      </c>
      <c r="C16" s="12" t="s">
        <v>18</v>
      </c>
      <c r="D16" s="13"/>
      <c r="E16" s="13"/>
      <c r="F16" s="13"/>
      <c r="G16" s="13">
        <v>774</v>
      </c>
      <c r="H16" s="13"/>
      <c r="I16" s="13"/>
      <c r="J16" s="13"/>
      <c r="K16" s="13"/>
      <c r="L16" s="13"/>
      <c r="M16" s="14">
        <v>774</v>
      </c>
    </row>
    <row r="17" spans="1:13" x14ac:dyDescent="0.25">
      <c r="A17" s="15"/>
      <c r="B17" s="16"/>
      <c r="C17" s="17" t="s">
        <v>19</v>
      </c>
      <c r="D17" s="18"/>
      <c r="E17" s="18"/>
      <c r="F17" s="18"/>
      <c r="G17" s="18">
        <v>795</v>
      </c>
      <c r="H17" s="18"/>
      <c r="I17" s="18"/>
      <c r="J17" s="18"/>
      <c r="K17" s="18"/>
      <c r="L17" s="18"/>
      <c r="M17" s="19">
        <v>795</v>
      </c>
    </row>
    <row r="18" spans="1:13" x14ac:dyDescent="0.25">
      <c r="A18" s="15"/>
      <c r="B18" s="16"/>
      <c r="C18" s="20" t="s">
        <v>20</v>
      </c>
      <c r="D18" s="21"/>
      <c r="E18" s="21"/>
      <c r="F18" s="21"/>
      <c r="G18" s="21">
        <v>605945.9999999979</v>
      </c>
      <c r="H18" s="21"/>
      <c r="I18" s="21"/>
      <c r="J18" s="21"/>
      <c r="K18" s="21"/>
      <c r="L18" s="21"/>
      <c r="M18" s="22">
        <v>605945.9999999979</v>
      </c>
    </row>
    <row r="19" spans="1:13" x14ac:dyDescent="0.25">
      <c r="A19" s="15"/>
      <c r="B19" s="23" t="s">
        <v>21</v>
      </c>
      <c r="C19" s="24" t="s">
        <v>18</v>
      </c>
      <c r="D19" s="13"/>
      <c r="E19" s="13"/>
      <c r="F19" s="13"/>
      <c r="G19" s="13">
        <v>41</v>
      </c>
      <c r="H19" s="13"/>
      <c r="I19" s="13"/>
      <c r="J19" s="13"/>
      <c r="K19" s="13"/>
      <c r="L19" s="13"/>
      <c r="M19" s="14">
        <v>41</v>
      </c>
    </row>
    <row r="20" spans="1:13" x14ac:dyDescent="0.25">
      <c r="A20" s="15"/>
      <c r="B20" s="16"/>
      <c r="C20" s="17" t="s">
        <v>19</v>
      </c>
      <c r="D20" s="18"/>
      <c r="E20" s="18"/>
      <c r="F20" s="18"/>
      <c r="G20" s="18">
        <v>41</v>
      </c>
      <c r="H20" s="18"/>
      <c r="I20" s="18"/>
      <c r="J20" s="18"/>
      <c r="K20" s="18"/>
      <c r="L20" s="18"/>
      <c r="M20" s="19">
        <v>41</v>
      </c>
    </row>
    <row r="21" spans="1:13" x14ac:dyDescent="0.25">
      <c r="A21" s="25"/>
      <c r="B21" s="26"/>
      <c r="C21" s="27" t="s">
        <v>20</v>
      </c>
      <c r="D21" s="21"/>
      <c r="E21" s="21"/>
      <c r="F21" s="21"/>
      <c r="G21" s="21">
        <v>20677.14</v>
      </c>
      <c r="H21" s="21"/>
      <c r="I21" s="21"/>
      <c r="J21" s="21"/>
      <c r="K21" s="21"/>
      <c r="L21" s="21"/>
      <c r="M21" s="22">
        <v>20677.14</v>
      </c>
    </row>
    <row r="22" spans="1:13" x14ac:dyDescent="0.25">
      <c r="A22" s="10" t="s">
        <v>24</v>
      </c>
      <c r="B22" s="11" t="s">
        <v>17</v>
      </c>
      <c r="C22" s="12" t="s">
        <v>18</v>
      </c>
      <c r="D22" s="13">
        <v>142</v>
      </c>
      <c r="E22" s="13"/>
      <c r="F22" s="13">
        <v>110</v>
      </c>
      <c r="G22" s="13"/>
      <c r="H22" s="13">
        <v>1</v>
      </c>
      <c r="I22" s="13"/>
      <c r="J22" s="13">
        <v>400</v>
      </c>
      <c r="K22" s="13"/>
      <c r="L22" s="13">
        <v>2</v>
      </c>
      <c r="M22" s="14">
        <v>655</v>
      </c>
    </row>
    <row r="23" spans="1:13" x14ac:dyDescent="0.25">
      <c r="A23" s="15"/>
      <c r="B23" s="16"/>
      <c r="C23" s="17" t="s">
        <v>19</v>
      </c>
      <c r="D23" s="18">
        <v>144</v>
      </c>
      <c r="E23" s="18"/>
      <c r="F23" s="18">
        <v>110</v>
      </c>
      <c r="G23" s="18"/>
      <c r="H23" s="18">
        <v>1</v>
      </c>
      <c r="I23" s="18"/>
      <c r="J23" s="18">
        <v>400</v>
      </c>
      <c r="K23" s="18"/>
      <c r="L23" s="18">
        <v>2</v>
      </c>
      <c r="M23" s="19">
        <v>657</v>
      </c>
    </row>
    <row r="24" spans="1:13" x14ac:dyDescent="0.25">
      <c r="A24" s="15"/>
      <c r="B24" s="16"/>
      <c r="C24" s="20" t="s">
        <v>20</v>
      </c>
      <c r="D24" s="21">
        <v>272194.29999999993</v>
      </c>
      <c r="E24" s="21"/>
      <c r="F24" s="21">
        <v>131024.07</v>
      </c>
      <c r="G24" s="21"/>
      <c r="H24" s="21">
        <v>345.94</v>
      </c>
      <c r="I24" s="21"/>
      <c r="J24" s="21">
        <v>162971.19999999859</v>
      </c>
      <c r="K24" s="21"/>
      <c r="L24" s="21">
        <v>1001.56</v>
      </c>
      <c r="M24" s="22">
        <v>567537.07000000589</v>
      </c>
    </row>
    <row r="25" spans="1:13" x14ac:dyDescent="0.25">
      <c r="A25" s="15"/>
      <c r="B25" s="23" t="s">
        <v>21</v>
      </c>
      <c r="C25" s="24" t="s">
        <v>18</v>
      </c>
      <c r="D25" s="13">
        <v>3282</v>
      </c>
      <c r="E25" s="13"/>
      <c r="F25" s="13"/>
      <c r="G25" s="13"/>
      <c r="H25" s="13"/>
      <c r="I25" s="13"/>
      <c r="J25" s="13">
        <v>1352</v>
      </c>
      <c r="K25" s="13"/>
      <c r="L25" s="13"/>
      <c r="M25" s="14">
        <v>4634</v>
      </c>
    </row>
    <row r="26" spans="1:13" x14ac:dyDescent="0.25">
      <c r="A26" s="15"/>
      <c r="B26" s="16"/>
      <c r="C26" s="17" t="s">
        <v>19</v>
      </c>
      <c r="D26" s="18">
        <v>3416</v>
      </c>
      <c r="E26" s="18"/>
      <c r="F26" s="18"/>
      <c r="G26" s="18"/>
      <c r="H26" s="18"/>
      <c r="I26" s="18"/>
      <c r="J26" s="18">
        <v>1360</v>
      </c>
      <c r="K26" s="18"/>
      <c r="L26" s="18"/>
      <c r="M26" s="19">
        <v>4776</v>
      </c>
    </row>
    <row r="27" spans="1:13" x14ac:dyDescent="0.25">
      <c r="A27" s="25"/>
      <c r="B27" s="26"/>
      <c r="C27" s="27" t="s">
        <v>20</v>
      </c>
      <c r="D27" s="21">
        <v>2543973.5599999819</v>
      </c>
      <c r="E27" s="21"/>
      <c r="F27" s="21"/>
      <c r="G27" s="21"/>
      <c r="H27" s="21"/>
      <c r="I27" s="21"/>
      <c r="J27" s="21">
        <v>1291227.6599999915</v>
      </c>
      <c r="K27" s="21"/>
      <c r="L27" s="21"/>
      <c r="M27" s="22">
        <v>3835201.2199999411</v>
      </c>
    </row>
    <row r="28" spans="1:13" x14ac:dyDescent="0.25">
      <c r="A28" s="10" t="s">
        <v>25</v>
      </c>
      <c r="B28" s="11" t="s">
        <v>17</v>
      </c>
      <c r="C28" s="12" t="s">
        <v>18</v>
      </c>
      <c r="D28" s="13">
        <v>4</v>
      </c>
      <c r="E28" s="13"/>
      <c r="F28" s="13">
        <v>687</v>
      </c>
      <c r="G28" s="13">
        <v>24</v>
      </c>
      <c r="H28" s="13">
        <v>4</v>
      </c>
      <c r="I28" s="13">
        <v>556</v>
      </c>
      <c r="J28" s="13">
        <v>288</v>
      </c>
      <c r="K28" s="13"/>
      <c r="L28" s="13">
        <v>22</v>
      </c>
      <c r="M28" s="14">
        <v>1585</v>
      </c>
    </row>
    <row r="29" spans="1:13" x14ac:dyDescent="0.25">
      <c r="A29" s="15"/>
      <c r="B29" s="16"/>
      <c r="C29" s="17" t="s">
        <v>19</v>
      </c>
      <c r="D29" s="18">
        <v>4</v>
      </c>
      <c r="E29" s="18"/>
      <c r="F29" s="18">
        <v>690</v>
      </c>
      <c r="G29" s="18">
        <v>24</v>
      </c>
      <c r="H29" s="18">
        <v>4</v>
      </c>
      <c r="I29" s="18">
        <v>557</v>
      </c>
      <c r="J29" s="18">
        <v>289</v>
      </c>
      <c r="K29" s="18"/>
      <c r="L29" s="18">
        <v>22</v>
      </c>
      <c r="M29" s="19">
        <v>1590</v>
      </c>
    </row>
    <row r="30" spans="1:13" x14ac:dyDescent="0.25">
      <c r="A30" s="15"/>
      <c r="B30" s="16"/>
      <c r="C30" s="20" t="s">
        <v>20</v>
      </c>
      <c r="D30" s="21">
        <v>2979.2</v>
      </c>
      <c r="E30" s="21"/>
      <c r="F30" s="21">
        <v>586004.8100000011</v>
      </c>
      <c r="G30" s="21">
        <v>39929.4</v>
      </c>
      <c r="H30" s="21">
        <v>2818.48</v>
      </c>
      <c r="I30" s="21">
        <v>589717.73999999918</v>
      </c>
      <c r="J30" s="21">
        <v>214636.89999999976</v>
      </c>
      <c r="K30" s="21"/>
      <c r="L30" s="21">
        <v>13592.59</v>
      </c>
      <c r="M30" s="22">
        <v>1449679.1200000099</v>
      </c>
    </row>
    <row r="31" spans="1:13" x14ac:dyDescent="0.25">
      <c r="A31" s="15"/>
      <c r="B31" s="23" t="s">
        <v>21</v>
      </c>
      <c r="C31" s="24" t="s">
        <v>18</v>
      </c>
      <c r="D31" s="13">
        <v>3648</v>
      </c>
      <c r="E31" s="13"/>
      <c r="F31" s="13"/>
      <c r="G31" s="13"/>
      <c r="H31" s="13"/>
      <c r="I31" s="13">
        <v>891</v>
      </c>
      <c r="J31" s="13">
        <v>377</v>
      </c>
      <c r="K31" s="13"/>
      <c r="L31" s="13"/>
      <c r="M31" s="14">
        <v>4916</v>
      </c>
    </row>
    <row r="32" spans="1:13" x14ac:dyDescent="0.25">
      <c r="A32" s="15"/>
      <c r="B32" s="16"/>
      <c r="C32" s="17" t="s">
        <v>19</v>
      </c>
      <c r="D32" s="18">
        <v>4400</v>
      </c>
      <c r="E32" s="18"/>
      <c r="F32" s="18"/>
      <c r="G32" s="18"/>
      <c r="H32" s="18"/>
      <c r="I32" s="18">
        <v>895</v>
      </c>
      <c r="J32" s="18">
        <v>378</v>
      </c>
      <c r="K32" s="18"/>
      <c r="L32" s="18"/>
      <c r="M32" s="19">
        <v>5673</v>
      </c>
    </row>
    <row r="33" spans="1:13" x14ac:dyDescent="0.25">
      <c r="A33" s="25"/>
      <c r="B33" s="26"/>
      <c r="C33" s="27" t="s">
        <v>20</v>
      </c>
      <c r="D33" s="21">
        <v>2578785.1200000173</v>
      </c>
      <c r="E33" s="21"/>
      <c r="F33" s="21"/>
      <c r="G33" s="21"/>
      <c r="H33" s="21"/>
      <c r="I33" s="21">
        <v>447334.76000000414</v>
      </c>
      <c r="J33" s="21">
        <v>273517.97000000015</v>
      </c>
      <c r="K33" s="21"/>
      <c r="L33" s="21"/>
      <c r="M33" s="22">
        <v>3299637.8499999978</v>
      </c>
    </row>
    <row r="34" spans="1:13" x14ac:dyDescent="0.25">
      <c r="A34" s="10" t="s">
        <v>26</v>
      </c>
      <c r="B34" s="11" t="s">
        <v>17</v>
      </c>
      <c r="C34" s="12" t="s">
        <v>18</v>
      </c>
      <c r="D34" s="13">
        <v>79</v>
      </c>
      <c r="E34" s="13">
        <v>2</v>
      </c>
      <c r="F34" s="13">
        <v>392</v>
      </c>
      <c r="G34" s="13">
        <v>4</v>
      </c>
      <c r="H34" s="13"/>
      <c r="I34" s="13">
        <v>383</v>
      </c>
      <c r="J34" s="13">
        <v>73</v>
      </c>
      <c r="K34" s="13">
        <v>1</v>
      </c>
      <c r="L34" s="13">
        <v>42</v>
      </c>
      <c r="M34" s="14">
        <v>976</v>
      </c>
    </row>
    <row r="35" spans="1:13" x14ac:dyDescent="0.25">
      <c r="A35" s="15"/>
      <c r="B35" s="16"/>
      <c r="C35" s="17" t="s">
        <v>19</v>
      </c>
      <c r="D35" s="18">
        <v>79</v>
      </c>
      <c r="E35" s="18">
        <v>2</v>
      </c>
      <c r="F35" s="18">
        <v>394</v>
      </c>
      <c r="G35" s="18">
        <v>5</v>
      </c>
      <c r="H35" s="18"/>
      <c r="I35" s="18">
        <v>388</v>
      </c>
      <c r="J35" s="18">
        <v>73</v>
      </c>
      <c r="K35" s="18">
        <v>1</v>
      </c>
      <c r="L35" s="18">
        <v>43</v>
      </c>
      <c r="M35" s="19">
        <v>985</v>
      </c>
    </row>
    <row r="36" spans="1:13" x14ac:dyDescent="0.25">
      <c r="A36" s="15"/>
      <c r="B36" s="16"/>
      <c r="C36" s="20" t="s">
        <v>20</v>
      </c>
      <c r="D36" s="21">
        <v>262986.8299999999</v>
      </c>
      <c r="E36" s="21">
        <v>7259.84</v>
      </c>
      <c r="F36" s="21">
        <v>458246.64999999915</v>
      </c>
      <c r="G36" s="21">
        <v>3839.0899999999997</v>
      </c>
      <c r="H36" s="21"/>
      <c r="I36" s="21">
        <v>402755.50999999896</v>
      </c>
      <c r="J36" s="21">
        <v>75070.329999999987</v>
      </c>
      <c r="K36" s="21">
        <v>1299.3499999999999</v>
      </c>
      <c r="L36" s="21">
        <v>33337.019999999997</v>
      </c>
      <c r="M36" s="22">
        <v>1244794.6199999969</v>
      </c>
    </row>
    <row r="37" spans="1:13" x14ac:dyDescent="0.25">
      <c r="A37" s="15"/>
      <c r="B37" s="23" t="s">
        <v>21</v>
      </c>
      <c r="C37" s="24" t="s">
        <v>18</v>
      </c>
      <c r="D37" s="13">
        <v>2946</v>
      </c>
      <c r="E37" s="13"/>
      <c r="F37" s="13"/>
      <c r="G37" s="13"/>
      <c r="H37" s="13"/>
      <c r="I37" s="13">
        <v>483</v>
      </c>
      <c r="J37" s="13">
        <v>296</v>
      </c>
      <c r="K37" s="13"/>
      <c r="L37" s="13">
        <v>131</v>
      </c>
      <c r="M37" s="14">
        <v>3856</v>
      </c>
    </row>
    <row r="38" spans="1:13" x14ac:dyDescent="0.25">
      <c r="A38" s="15"/>
      <c r="B38" s="16"/>
      <c r="C38" s="17" t="s">
        <v>19</v>
      </c>
      <c r="D38" s="18">
        <f>3184-242</f>
        <v>2942</v>
      </c>
      <c r="E38" s="18"/>
      <c r="F38" s="18"/>
      <c r="G38" s="18"/>
      <c r="H38" s="18"/>
      <c r="I38" s="18">
        <v>503</v>
      </c>
      <c r="J38" s="18">
        <v>297</v>
      </c>
      <c r="K38" s="18"/>
      <c r="L38" s="18">
        <v>131</v>
      </c>
      <c r="M38" s="19">
        <f>4115-242</f>
        <v>3873</v>
      </c>
    </row>
    <row r="39" spans="1:13" x14ac:dyDescent="0.25">
      <c r="A39" s="25"/>
      <c r="B39" s="26"/>
      <c r="C39" s="27" t="s">
        <v>20</v>
      </c>
      <c r="D39" s="21">
        <v>1760706.0200000165</v>
      </c>
      <c r="E39" s="21"/>
      <c r="F39" s="21"/>
      <c r="G39" s="21"/>
      <c r="H39" s="21"/>
      <c r="I39" s="21">
        <v>299994.31000000023</v>
      </c>
      <c r="J39" s="21">
        <v>146733.82000000041</v>
      </c>
      <c r="K39" s="21"/>
      <c r="L39" s="21">
        <v>314955.00000000006</v>
      </c>
      <c r="M39" s="22">
        <v>2522389.1500000162</v>
      </c>
    </row>
    <row r="40" spans="1:13" x14ac:dyDescent="0.25">
      <c r="A40" s="10" t="s">
        <v>27</v>
      </c>
      <c r="B40" s="11" t="s">
        <v>17</v>
      </c>
      <c r="C40" s="12" t="s">
        <v>18</v>
      </c>
      <c r="D40" s="13"/>
      <c r="E40" s="13">
        <v>1032</v>
      </c>
      <c r="F40" s="13"/>
      <c r="G40" s="13"/>
      <c r="H40" s="13"/>
      <c r="I40" s="13"/>
      <c r="J40" s="13"/>
      <c r="K40" s="13">
        <v>344</v>
      </c>
      <c r="L40" s="13"/>
      <c r="M40" s="14">
        <v>1376</v>
      </c>
    </row>
    <row r="41" spans="1:13" x14ac:dyDescent="0.25">
      <c r="A41" s="15"/>
      <c r="B41" s="16"/>
      <c r="C41" s="17" t="s">
        <v>19</v>
      </c>
      <c r="D41" s="18"/>
      <c r="E41" s="18">
        <v>1040</v>
      </c>
      <c r="F41" s="18"/>
      <c r="G41" s="18"/>
      <c r="H41" s="18"/>
      <c r="I41" s="18"/>
      <c r="J41" s="18"/>
      <c r="K41" s="18">
        <v>361</v>
      </c>
      <c r="L41" s="18"/>
      <c r="M41" s="19">
        <v>1401</v>
      </c>
    </row>
    <row r="42" spans="1:13" x14ac:dyDescent="0.25">
      <c r="A42" s="15"/>
      <c r="B42" s="16"/>
      <c r="C42" s="20" t="s">
        <v>20</v>
      </c>
      <c r="D42" s="21"/>
      <c r="E42" s="21">
        <v>789132.39000000234</v>
      </c>
      <c r="F42" s="21"/>
      <c r="G42" s="21"/>
      <c r="H42" s="21"/>
      <c r="I42" s="21"/>
      <c r="J42" s="21"/>
      <c r="K42" s="21">
        <v>135435.02000000014</v>
      </c>
      <c r="L42" s="21"/>
      <c r="M42" s="22">
        <v>924567.40999999992</v>
      </c>
    </row>
    <row r="43" spans="1:13" x14ac:dyDescent="0.25">
      <c r="A43" s="15"/>
      <c r="B43" s="23" t="s">
        <v>21</v>
      </c>
      <c r="C43" s="24" t="s">
        <v>18</v>
      </c>
      <c r="D43" s="13"/>
      <c r="E43" s="13">
        <v>363</v>
      </c>
      <c r="F43" s="13"/>
      <c r="G43" s="13"/>
      <c r="H43" s="13"/>
      <c r="I43" s="13"/>
      <c r="J43" s="13"/>
      <c r="K43" s="13"/>
      <c r="L43" s="13"/>
      <c r="M43" s="14">
        <v>363</v>
      </c>
    </row>
    <row r="44" spans="1:13" x14ac:dyDescent="0.25">
      <c r="A44" s="15"/>
      <c r="B44" s="16"/>
      <c r="C44" s="17" t="s">
        <v>19</v>
      </c>
      <c r="D44" s="18"/>
      <c r="E44" s="18">
        <v>363</v>
      </c>
      <c r="F44" s="18"/>
      <c r="G44" s="18"/>
      <c r="H44" s="18"/>
      <c r="I44" s="18"/>
      <c r="J44" s="18"/>
      <c r="K44" s="18"/>
      <c r="L44" s="18"/>
      <c r="M44" s="19">
        <v>363</v>
      </c>
    </row>
    <row r="45" spans="1:13" x14ac:dyDescent="0.25">
      <c r="A45" s="25"/>
      <c r="B45" s="26"/>
      <c r="C45" s="27" t="s">
        <v>20</v>
      </c>
      <c r="D45" s="21"/>
      <c r="E45" s="21">
        <v>844239.89999999641</v>
      </c>
      <c r="F45" s="21"/>
      <c r="G45" s="21"/>
      <c r="H45" s="21"/>
      <c r="I45" s="21"/>
      <c r="J45" s="21"/>
      <c r="K45" s="21"/>
      <c r="L45" s="21"/>
      <c r="M45" s="22">
        <v>844239.89999999641</v>
      </c>
    </row>
    <row r="46" spans="1:13" x14ac:dyDescent="0.25">
      <c r="A46" s="10" t="s">
        <v>28</v>
      </c>
      <c r="B46" s="11" t="s">
        <v>17</v>
      </c>
      <c r="C46" s="12" t="s">
        <v>18</v>
      </c>
      <c r="D46" s="13">
        <v>72</v>
      </c>
      <c r="E46" s="13">
        <v>35</v>
      </c>
      <c r="F46" s="13">
        <v>225</v>
      </c>
      <c r="G46" s="13">
        <v>18</v>
      </c>
      <c r="H46" s="13"/>
      <c r="I46" s="13">
        <v>32</v>
      </c>
      <c r="J46" s="13">
        <v>146</v>
      </c>
      <c r="K46" s="13">
        <v>13</v>
      </c>
      <c r="L46" s="13">
        <v>20</v>
      </c>
      <c r="M46" s="14">
        <v>561</v>
      </c>
    </row>
    <row r="47" spans="1:13" x14ac:dyDescent="0.25">
      <c r="A47" s="15"/>
      <c r="B47" s="16"/>
      <c r="C47" s="17" t="s">
        <v>19</v>
      </c>
      <c r="D47" s="18">
        <v>70</v>
      </c>
      <c r="E47" s="18">
        <v>35</v>
      </c>
      <c r="F47" s="18">
        <v>227</v>
      </c>
      <c r="G47" s="18">
        <v>19</v>
      </c>
      <c r="H47" s="18"/>
      <c r="I47" s="18">
        <v>34</v>
      </c>
      <c r="J47" s="18">
        <v>148</v>
      </c>
      <c r="K47" s="18">
        <v>14</v>
      </c>
      <c r="L47" s="18">
        <v>20</v>
      </c>
      <c r="M47" s="19">
        <v>567</v>
      </c>
    </row>
    <row r="48" spans="1:13" x14ac:dyDescent="0.25">
      <c r="A48" s="15"/>
      <c r="B48" s="16"/>
      <c r="C48" s="20" t="s">
        <v>20</v>
      </c>
      <c r="D48" s="21">
        <v>80700.050000000061</v>
      </c>
      <c r="E48" s="21">
        <v>38650.71</v>
      </c>
      <c r="F48" s="21">
        <v>174152.88000000035</v>
      </c>
      <c r="G48" s="21">
        <v>13832.449999999993</v>
      </c>
      <c r="H48" s="21"/>
      <c r="I48" s="21">
        <v>71387.379999999976</v>
      </c>
      <c r="J48" s="21">
        <v>71847.079999999827</v>
      </c>
      <c r="K48" s="21">
        <v>23541.74</v>
      </c>
      <c r="L48" s="21">
        <v>11938.35</v>
      </c>
      <c r="M48" s="22">
        <v>486050.63999999856</v>
      </c>
    </row>
    <row r="49" spans="1:13" x14ac:dyDescent="0.25">
      <c r="A49" s="15"/>
      <c r="B49" s="23" t="s">
        <v>21</v>
      </c>
      <c r="C49" s="24" t="s">
        <v>18</v>
      </c>
      <c r="D49" s="13">
        <v>1682</v>
      </c>
      <c r="E49" s="13"/>
      <c r="F49" s="13"/>
      <c r="G49" s="13"/>
      <c r="H49" s="13"/>
      <c r="I49" s="13">
        <v>420</v>
      </c>
      <c r="J49" s="13">
        <v>1713</v>
      </c>
      <c r="K49" s="13"/>
      <c r="L49" s="13"/>
      <c r="M49" s="14">
        <v>3815</v>
      </c>
    </row>
    <row r="50" spans="1:13" x14ac:dyDescent="0.25">
      <c r="A50" s="15"/>
      <c r="B50" s="16"/>
      <c r="C50" s="17" t="s">
        <v>19</v>
      </c>
      <c r="D50" s="18">
        <v>1689</v>
      </c>
      <c r="E50" s="18"/>
      <c r="F50" s="18"/>
      <c r="G50" s="18"/>
      <c r="H50" s="18"/>
      <c r="I50" s="18">
        <v>425</v>
      </c>
      <c r="J50" s="18">
        <v>1827</v>
      </c>
      <c r="K50" s="18"/>
      <c r="L50" s="18"/>
      <c r="M50" s="19">
        <v>3941</v>
      </c>
    </row>
    <row r="51" spans="1:13" ht="15.75" thickBot="1" x14ac:dyDescent="0.3">
      <c r="A51" s="25"/>
      <c r="B51" s="16"/>
      <c r="C51" s="20" t="s">
        <v>20</v>
      </c>
      <c r="D51" s="21">
        <v>1027234.9400000091</v>
      </c>
      <c r="E51" s="21"/>
      <c r="F51" s="21"/>
      <c r="G51" s="21"/>
      <c r="H51" s="21"/>
      <c r="I51" s="21">
        <v>218630.07999999984</v>
      </c>
      <c r="J51" s="21">
        <v>329827.91000000515</v>
      </c>
      <c r="K51" s="21"/>
      <c r="L51" s="21"/>
      <c r="M51" s="22">
        <v>1575692.9300000381</v>
      </c>
    </row>
    <row r="52" spans="1:13" x14ac:dyDescent="0.25">
      <c r="A52" s="28" t="s">
        <v>29</v>
      </c>
      <c r="B52" s="29"/>
      <c r="C52" s="29"/>
      <c r="D52" s="30">
        <v>11855</v>
      </c>
      <c r="E52" s="30">
        <v>2715</v>
      </c>
      <c r="F52" s="30">
        <v>7700</v>
      </c>
      <c r="G52" s="30">
        <v>861</v>
      </c>
      <c r="H52" s="30">
        <v>5</v>
      </c>
      <c r="I52" s="30">
        <v>2765</v>
      </c>
      <c r="J52" s="30">
        <v>4645</v>
      </c>
      <c r="K52" s="30">
        <v>663</v>
      </c>
      <c r="L52" s="30">
        <v>217</v>
      </c>
      <c r="M52" s="31">
        <v>31426</v>
      </c>
    </row>
    <row r="53" spans="1:13" x14ac:dyDescent="0.25">
      <c r="A53" s="32" t="s">
        <v>30</v>
      </c>
      <c r="B53" s="33"/>
      <c r="C53" s="33"/>
      <c r="D53" s="34">
        <f>12986-242</f>
        <v>12744</v>
      </c>
      <c r="E53" s="34">
        <v>2736</v>
      </c>
      <c r="F53" s="34">
        <v>8442</v>
      </c>
      <c r="G53" s="34">
        <v>884</v>
      </c>
      <c r="H53" s="34">
        <v>5</v>
      </c>
      <c r="I53" s="34">
        <v>2802</v>
      </c>
      <c r="J53" s="34">
        <v>4772</v>
      </c>
      <c r="K53" s="34">
        <v>693</v>
      </c>
      <c r="L53" s="34">
        <v>218</v>
      </c>
      <c r="M53" s="35">
        <f>33538-242</f>
        <v>33296</v>
      </c>
    </row>
    <row r="54" spans="1:13" ht="15.75" thickBot="1" x14ac:dyDescent="0.3">
      <c r="A54" s="36" t="s">
        <v>31</v>
      </c>
      <c r="B54" s="37"/>
      <c r="C54" s="37"/>
      <c r="D54" s="38">
        <v>8529560.019999586</v>
      </c>
      <c r="E54" s="38">
        <v>2530851.2899999623</v>
      </c>
      <c r="F54" s="38">
        <v>4054612.9199999571</v>
      </c>
      <c r="G54" s="38">
        <v>684224.07999999879</v>
      </c>
      <c r="H54" s="38">
        <v>3164.4199999999996</v>
      </c>
      <c r="I54" s="38">
        <v>2029819.7800000038</v>
      </c>
      <c r="J54" s="38">
        <v>2565832.8699997254</v>
      </c>
      <c r="K54" s="38">
        <v>277414.44000000076</v>
      </c>
      <c r="L54" s="38">
        <v>374824.52000000043</v>
      </c>
      <c r="M54" s="39">
        <v>21050304.34</v>
      </c>
    </row>
    <row r="55" spans="1:13" x14ac:dyDescent="0.25">
      <c r="A55" s="40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s="42" customFormat="1" ht="17.45" customHeight="1" x14ac:dyDescent="0.25">
      <c r="A56" s="3" t="s">
        <v>32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s="42" customFormat="1" ht="26.25" x14ac:dyDescent="0.25">
      <c r="A57" s="43" t="s">
        <v>3</v>
      </c>
      <c r="B57" s="44" t="s">
        <v>4</v>
      </c>
      <c r="C57" s="45" t="s">
        <v>33</v>
      </c>
      <c r="D57" s="46" t="s">
        <v>6</v>
      </c>
      <c r="E57" s="46" t="s">
        <v>7</v>
      </c>
      <c r="F57" s="46" t="s">
        <v>8</v>
      </c>
      <c r="G57" s="46" t="s">
        <v>9</v>
      </c>
      <c r="H57" s="46" t="s">
        <v>10</v>
      </c>
      <c r="I57" s="46" t="s">
        <v>11</v>
      </c>
      <c r="J57" s="46" t="s">
        <v>12</v>
      </c>
      <c r="K57" s="46" t="s">
        <v>13</v>
      </c>
      <c r="L57" s="46" t="s">
        <v>14</v>
      </c>
      <c r="M57" s="47" t="s">
        <v>15</v>
      </c>
    </row>
    <row r="58" spans="1:13" x14ac:dyDescent="0.25">
      <c r="A58" s="10" t="s">
        <v>24</v>
      </c>
      <c r="B58" s="11" t="s">
        <v>21</v>
      </c>
      <c r="C58" s="48" t="s">
        <v>18</v>
      </c>
      <c r="D58" s="13">
        <v>29</v>
      </c>
      <c r="E58" s="13"/>
      <c r="F58" s="13"/>
      <c r="G58" s="13"/>
      <c r="H58" s="13"/>
      <c r="I58" s="13"/>
      <c r="J58" s="13">
        <v>26</v>
      </c>
      <c r="K58" s="13"/>
      <c r="L58" s="13"/>
      <c r="M58" s="14">
        <v>55</v>
      </c>
    </row>
    <row r="59" spans="1:13" x14ac:dyDescent="0.25">
      <c r="A59" s="15"/>
      <c r="B59" s="16"/>
      <c r="C59" s="49" t="s">
        <v>19</v>
      </c>
      <c r="D59" s="18">
        <v>32</v>
      </c>
      <c r="E59" s="18"/>
      <c r="F59" s="18"/>
      <c r="G59" s="18"/>
      <c r="H59" s="18"/>
      <c r="I59" s="18"/>
      <c r="J59" s="18">
        <v>26</v>
      </c>
      <c r="K59" s="18"/>
      <c r="L59" s="18"/>
      <c r="M59" s="19">
        <v>58</v>
      </c>
    </row>
    <row r="60" spans="1:13" x14ac:dyDescent="0.25">
      <c r="A60" s="25"/>
      <c r="B60" s="26"/>
      <c r="C60" s="27" t="s">
        <v>20</v>
      </c>
      <c r="D60" s="21">
        <v>64188.75999999998</v>
      </c>
      <c r="E60" s="21"/>
      <c r="F60" s="21"/>
      <c r="G60" s="21"/>
      <c r="H60" s="21"/>
      <c r="I60" s="21"/>
      <c r="J60" s="21">
        <v>50729.169999999984</v>
      </c>
      <c r="K60" s="21"/>
      <c r="L60" s="21"/>
      <c r="M60" s="22">
        <v>114917.93</v>
      </c>
    </row>
    <row r="61" spans="1:13" x14ac:dyDescent="0.25">
      <c r="A61" s="10" t="s">
        <v>25</v>
      </c>
      <c r="B61" s="11" t="s">
        <v>17</v>
      </c>
      <c r="C61" s="48" t="s">
        <v>18</v>
      </c>
      <c r="D61" s="13"/>
      <c r="E61" s="13"/>
      <c r="F61" s="13">
        <v>47</v>
      </c>
      <c r="G61" s="13"/>
      <c r="H61" s="13"/>
      <c r="I61" s="13">
        <v>25</v>
      </c>
      <c r="J61" s="13">
        <v>58</v>
      </c>
      <c r="K61" s="13"/>
      <c r="L61" s="13"/>
      <c r="M61" s="14">
        <v>130</v>
      </c>
    </row>
    <row r="62" spans="1:13" x14ac:dyDescent="0.25">
      <c r="A62" s="15"/>
      <c r="B62" s="16"/>
      <c r="C62" s="49" t="s">
        <v>19</v>
      </c>
      <c r="D62" s="18"/>
      <c r="E62" s="18"/>
      <c r="F62" s="18">
        <v>48</v>
      </c>
      <c r="G62" s="18"/>
      <c r="H62" s="18"/>
      <c r="I62" s="18">
        <v>26</v>
      </c>
      <c r="J62" s="18">
        <v>58</v>
      </c>
      <c r="K62" s="18"/>
      <c r="L62" s="18"/>
      <c r="M62" s="19">
        <v>132</v>
      </c>
    </row>
    <row r="63" spans="1:13" x14ac:dyDescent="0.25">
      <c r="A63" s="15"/>
      <c r="B63" s="16"/>
      <c r="C63" s="20" t="s">
        <v>20</v>
      </c>
      <c r="D63" s="21"/>
      <c r="E63" s="21"/>
      <c r="F63" s="21">
        <v>68085.27</v>
      </c>
      <c r="G63" s="21"/>
      <c r="H63" s="21"/>
      <c r="I63" s="21">
        <v>57895.310000000005</v>
      </c>
      <c r="J63" s="21">
        <v>105550.92</v>
      </c>
      <c r="K63" s="21"/>
      <c r="L63" s="21"/>
      <c r="M63" s="22">
        <v>231531.50000000015</v>
      </c>
    </row>
    <row r="64" spans="1:13" x14ac:dyDescent="0.25">
      <c r="A64" s="15"/>
      <c r="B64" s="23" t="s">
        <v>21</v>
      </c>
      <c r="C64" s="48" t="s">
        <v>18</v>
      </c>
      <c r="D64" s="13">
        <v>88</v>
      </c>
      <c r="E64" s="13"/>
      <c r="F64" s="13"/>
      <c r="G64" s="13"/>
      <c r="H64" s="13">
        <v>2</v>
      </c>
      <c r="I64" s="13">
        <v>2</v>
      </c>
      <c r="J64" s="13"/>
      <c r="K64" s="13"/>
      <c r="L64" s="13"/>
      <c r="M64" s="14">
        <v>92</v>
      </c>
    </row>
    <row r="65" spans="1:13" x14ac:dyDescent="0.25">
      <c r="A65" s="15"/>
      <c r="B65" s="16"/>
      <c r="C65" s="49" t="s">
        <v>19</v>
      </c>
      <c r="D65" s="18">
        <v>90</v>
      </c>
      <c r="E65" s="18">
        <v>1</v>
      </c>
      <c r="F65" s="18"/>
      <c r="G65" s="18"/>
      <c r="H65" s="18">
        <v>2</v>
      </c>
      <c r="I65" s="18">
        <v>2</v>
      </c>
      <c r="J65" s="18"/>
      <c r="K65" s="18"/>
      <c r="L65" s="18"/>
      <c r="M65" s="19">
        <v>95</v>
      </c>
    </row>
    <row r="66" spans="1:13" x14ac:dyDescent="0.25">
      <c r="A66" s="25"/>
      <c r="B66" s="26"/>
      <c r="C66" s="27" t="s">
        <v>20</v>
      </c>
      <c r="D66" s="21">
        <v>157907.99999999991</v>
      </c>
      <c r="E66" s="21">
        <v>1575.56</v>
      </c>
      <c r="F66" s="21"/>
      <c r="G66" s="21"/>
      <c r="H66" s="21">
        <v>1866.76</v>
      </c>
      <c r="I66" s="21">
        <v>2312.5</v>
      </c>
      <c r="J66" s="21"/>
      <c r="K66" s="21"/>
      <c r="L66" s="21"/>
      <c r="M66" s="22">
        <v>163662.81999999992</v>
      </c>
    </row>
    <row r="67" spans="1:13" x14ac:dyDescent="0.25">
      <c r="A67" s="10" t="s">
        <v>26</v>
      </c>
      <c r="B67" s="11" t="s">
        <v>17</v>
      </c>
      <c r="C67" s="48" t="s">
        <v>18</v>
      </c>
      <c r="D67" s="13"/>
      <c r="E67" s="13"/>
      <c r="F67" s="13">
        <v>88</v>
      </c>
      <c r="G67" s="13"/>
      <c r="H67" s="13"/>
      <c r="I67" s="13">
        <v>94</v>
      </c>
      <c r="J67" s="13"/>
      <c r="K67" s="13"/>
      <c r="L67" s="13"/>
      <c r="M67" s="14">
        <v>182</v>
      </c>
    </row>
    <row r="68" spans="1:13" x14ac:dyDescent="0.25">
      <c r="A68" s="15"/>
      <c r="B68" s="16"/>
      <c r="C68" s="49" t="s">
        <v>19</v>
      </c>
      <c r="D68" s="18"/>
      <c r="E68" s="18"/>
      <c r="F68" s="18">
        <v>88</v>
      </c>
      <c r="G68" s="18"/>
      <c r="H68" s="18"/>
      <c r="I68" s="18">
        <v>94</v>
      </c>
      <c r="J68" s="18"/>
      <c r="K68" s="18"/>
      <c r="L68" s="18"/>
      <c r="M68" s="19">
        <v>182</v>
      </c>
    </row>
    <row r="69" spans="1:13" x14ac:dyDescent="0.25">
      <c r="A69" s="15"/>
      <c r="B69" s="16"/>
      <c r="C69" s="20" t="s">
        <v>20</v>
      </c>
      <c r="D69" s="21"/>
      <c r="E69" s="21"/>
      <c r="F69" s="21">
        <v>116285.72</v>
      </c>
      <c r="G69" s="21"/>
      <c r="H69" s="21"/>
      <c r="I69" s="21">
        <v>134379.72000000006</v>
      </c>
      <c r="J69" s="21"/>
      <c r="K69" s="21"/>
      <c r="L69" s="21"/>
      <c r="M69" s="22">
        <v>250665.44000000044</v>
      </c>
    </row>
    <row r="70" spans="1:13" x14ac:dyDescent="0.25">
      <c r="A70" s="15"/>
      <c r="B70" s="23" t="s">
        <v>21</v>
      </c>
      <c r="C70" s="48" t="s">
        <v>18</v>
      </c>
      <c r="D70" s="13">
        <v>72</v>
      </c>
      <c r="E70" s="13"/>
      <c r="F70" s="13"/>
      <c r="G70" s="13"/>
      <c r="H70" s="13"/>
      <c r="I70" s="13"/>
      <c r="J70" s="13"/>
      <c r="K70" s="13"/>
      <c r="L70" s="13"/>
      <c r="M70" s="14">
        <v>72</v>
      </c>
    </row>
    <row r="71" spans="1:13" x14ac:dyDescent="0.25">
      <c r="A71" s="15"/>
      <c r="B71" s="16"/>
      <c r="C71" s="49" t="s">
        <v>19</v>
      </c>
      <c r="D71" s="18">
        <v>73</v>
      </c>
      <c r="E71" s="18"/>
      <c r="F71" s="18"/>
      <c r="G71" s="18"/>
      <c r="H71" s="18"/>
      <c r="I71" s="18"/>
      <c r="J71" s="18"/>
      <c r="K71" s="18"/>
      <c r="L71" s="18"/>
      <c r="M71" s="19">
        <v>73</v>
      </c>
    </row>
    <row r="72" spans="1:13" ht="15.75" thickBot="1" x14ac:dyDescent="0.3">
      <c r="A72" s="25"/>
      <c r="B72" s="50"/>
      <c r="C72" s="51" t="s">
        <v>20</v>
      </c>
      <c r="D72" s="21">
        <v>129164.91999999995</v>
      </c>
      <c r="E72" s="21"/>
      <c r="F72" s="21"/>
      <c r="G72" s="21"/>
      <c r="H72" s="21"/>
      <c r="I72" s="21"/>
      <c r="J72" s="21"/>
      <c r="K72" s="21"/>
      <c r="L72" s="21"/>
      <c r="M72" s="22">
        <v>129164.91999999995</v>
      </c>
    </row>
    <row r="73" spans="1:13" x14ac:dyDescent="0.25">
      <c r="A73" s="28" t="s">
        <v>34</v>
      </c>
      <c r="B73" s="29"/>
      <c r="C73" s="29"/>
      <c r="D73" s="30">
        <v>189</v>
      </c>
      <c r="E73" s="30"/>
      <c r="F73" s="30">
        <v>135</v>
      </c>
      <c r="G73" s="30"/>
      <c r="H73" s="30">
        <v>2</v>
      </c>
      <c r="I73" s="30">
        <v>121</v>
      </c>
      <c r="J73" s="30">
        <v>84</v>
      </c>
      <c r="K73" s="30"/>
      <c r="L73" s="30"/>
      <c r="M73" s="52">
        <v>531</v>
      </c>
    </row>
    <row r="74" spans="1:13" x14ac:dyDescent="0.25">
      <c r="A74" s="32" t="s">
        <v>35</v>
      </c>
      <c r="B74" s="33"/>
      <c r="C74" s="33"/>
      <c r="D74" s="34">
        <v>195</v>
      </c>
      <c r="E74" s="34">
        <v>1</v>
      </c>
      <c r="F74" s="34">
        <v>136</v>
      </c>
      <c r="G74" s="34"/>
      <c r="H74" s="34">
        <v>2</v>
      </c>
      <c r="I74" s="34">
        <v>122</v>
      </c>
      <c r="J74" s="34">
        <v>84</v>
      </c>
      <c r="K74" s="34"/>
      <c r="L74" s="34"/>
      <c r="M74" s="53">
        <v>540</v>
      </c>
    </row>
    <row r="75" spans="1:13" ht="15.75" thickBot="1" x14ac:dyDescent="0.3">
      <c r="A75" s="36" t="s">
        <v>36</v>
      </c>
      <c r="B75" s="37"/>
      <c r="C75" s="37"/>
      <c r="D75" s="38">
        <v>351261.67999999947</v>
      </c>
      <c r="E75" s="38">
        <v>1575.56</v>
      </c>
      <c r="F75" s="38">
        <v>184370.99000000022</v>
      </c>
      <c r="G75" s="38"/>
      <c r="H75" s="38">
        <v>1866.76</v>
      </c>
      <c r="I75" s="38">
        <v>194587.53000000023</v>
      </c>
      <c r="J75" s="38">
        <v>156280.09000000003</v>
      </c>
      <c r="K75" s="38"/>
      <c r="L75" s="38"/>
      <c r="M75" s="54">
        <v>889942.61000000045</v>
      </c>
    </row>
    <row r="76" spans="1:13" x14ac:dyDescent="0.25">
      <c r="A76" s="40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s="42" customFormat="1" ht="17.45" customHeight="1" x14ac:dyDescent="0.25">
      <c r="A77" s="3" t="s">
        <v>37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s="42" customFormat="1" ht="27" thickBot="1" x14ac:dyDescent="0.3">
      <c r="A78" s="43" t="s">
        <v>3</v>
      </c>
      <c r="B78" s="44" t="s">
        <v>4</v>
      </c>
      <c r="C78" s="45" t="s">
        <v>33</v>
      </c>
      <c r="D78" s="46" t="s">
        <v>6</v>
      </c>
      <c r="E78" s="46" t="s">
        <v>7</v>
      </c>
      <c r="F78" s="46" t="s">
        <v>8</v>
      </c>
      <c r="G78" s="46" t="s">
        <v>9</v>
      </c>
      <c r="H78" s="46" t="s">
        <v>10</v>
      </c>
      <c r="I78" s="46" t="s">
        <v>11</v>
      </c>
      <c r="J78" s="46" t="s">
        <v>12</v>
      </c>
      <c r="K78" s="46" t="s">
        <v>13</v>
      </c>
      <c r="L78" s="46" t="s">
        <v>14</v>
      </c>
      <c r="M78" s="47" t="s">
        <v>15</v>
      </c>
    </row>
    <row r="79" spans="1:13" x14ac:dyDescent="0.25">
      <c r="A79" s="28" t="s">
        <v>38</v>
      </c>
      <c r="B79" s="29"/>
      <c r="C79" s="29"/>
      <c r="D79" s="30">
        <v>12044</v>
      </c>
      <c r="E79" s="30">
        <v>2715</v>
      </c>
      <c r="F79" s="30">
        <v>7835</v>
      </c>
      <c r="G79" s="30">
        <v>861</v>
      </c>
      <c r="H79" s="30">
        <v>7</v>
      </c>
      <c r="I79" s="30">
        <v>2886</v>
      </c>
      <c r="J79" s="30">
        <v>4729</v>
      </c>
      <c r="K79" s="30">
        <v>663</v>
      </c>
      <c r="L79" s="30">
        <v>217</v>
      </c>
      <c r="M79" s="52">
        <v>31957</v>
      </c>
    </row>
    <row r="80" spans="1:13" x14ac:dyDescent="0.25">
      <c r="A80" s="32" t="s">
        <v>39</v>
      </c>
      <c r="B80" s="33"/>
      <c r="C80" s="33"/>
      <c r="D80" s="34">
        <f>13181-242</f>
        <v>12939</v>
      </c>
      <c r="E80" s="34">
        <v>2737</v>
      </c>
      <c r="F80" s="34">
        <v>8578</v>
      </c>
      <c r="G80" s="34">
        <v>884</v>
      </c>
      <c r="H80" s="34">
        <v>7</v>
      </c>
      <c r="I80" s="34">
        <v>2924</v>
      </c>
      <c r="J80" s="34">
        <v>4856</v>
      </c>
      <c r="K80" s="34">
        <v>693</v>
      </c>
      <c r="L80" s="34">
        <v>218</v>
      </c>
      <c r="M80" s="53">
        <f>34078-242</f>
        <v>33836</v>
      </c>
    </row>
    <row r="81" spans="1:13" ht="15.75" thickBot="1" x14ac:dyDescent="0.3">
      <c r="A81" s="36" t="s">
        <v>40</v>
      </c>
      <c r="B81" s="37"/>
      <c r="C81" s="37"/>
      <c r="D81" s="55">
        <v>8880821.6999996249</v>
      </c>
      <c r="E81" s="55">
        <v>2532426.8499999624</v>
      </c>
      <c r="F81" s="55">
        <v>4238983.9099999387</v>
      </c>
      <c r="G81" s="55">
        <v>684224.07999999879</v>
      </c>
      <c r="H81" s="55">
        <v>5031.1799999999994</v>
      </c>
      <c r="I81" s="55">
        <v>2224407.3099999926</v>
      </c>
      <c r="J81" s="55">
        <v>2722112.9599997201</v>
      </c>
      <c r="K81" s="55">
        <v>277414.44000000076</v>
      </c>
      <c r="L81" s="55">
        <v>374824.52000000043</v>
      </c>
      <c r="M81" s="56">
        <v>21940246.950000003</v>
      </c>
    </row>
    <row r="83" spans="1:13" x14ac:dyDescent="0.25">
      <c r="A83" s="57" t="s">
        <v>41</v>
      </c>
    </row>
  </sheetData>
  <mergeCells count="25">
    <mergeCell ref="A81:C81"/>
    <mergeCell ref="A73:C73"/>
    <mergeCell ref="A74:C74"/>
    <mergeCell ref="A75:C75"/>
    <mergeCell ref="A77:M77"/>
    <mergeCell ref="A79:C79"/>
    <mergeCell ref="A80:C80"/>
    <mergeCell ref="A53:C53"/>
    <mergeCell ref="A54:C54"/>
    <mergeCell ref="A56:M56"/>
    <mergeCell ref="A58:A60"/>
    <mergeCell ref="A61:A66"/>
    <mergeCell ref="A67:A72"/>
    <mergeCell ref="A22:A27"/>
    <mergeCell ref="A28:A33"/>
    <mergeCell ref="A34:A39"/>
    <mergeCell ref="A40:A45"/>
    <mergeCell ref="A46:A51"/>
    <mergeCell ref="A52:C52"/>
    <mergeCell ref="A2:L2"/>
    <mergeCell ref="A3:L3"/>
    <mergeCell ref="A5:M5"/>
    <mergeCell ref="A7:A12"/>
    <mergeCell ref="A13:A15"/>
    <mergeCell ref="A16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 x CC y Area 2017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ANDREU FELIPE, ISABEL</dc:creator>
  <cp:lastModifiedBy>ANDREU FELIPE, ISABEL</cp:lastModifiedBy>
  <dcterms:created xsi:type="dcterms:W3CDTF">2018-04-10T08:17:17Z</dcterms:created>
  <dcterms:modified xsi:type="dcterms:W3CDTF">2018-04-10T08:18:02Z</dcterms:modified>
</cp:coreProperties>
</file>